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075"/>
  </bookViews>
  <sheets>
    <sheet name="Savi 2" sheetId="1" r:id="rId1"/>
  </sheets>
  <calcPr calcId="145621"/>
</workbook>
</file>

<file path=xl/calcChain.xml><?xml version="1.0" encoding="utf-8"?>
<calcChain xmlns="http://schemas.openxmlformats.org/spreadsheetml/2006/main">
  <c r="H131" i="1" l="1"/>
  <c r="H132" i="1" s="1"/>
  <c r="M5" i="1"/>
  <c r="M6" i="1"/>
  <c r="M4" i="1"/>
  <c r="F91" i="1"/>
  <c r="G91" i="1"/>
  <c r="H91" i="1"/>
  <c r="E91" i="1"/>
  <c r="L5" i="1"/>
  <c r="L6" i="1"/>
  <c r="L4" i="1"/>
  <c r="E40" i="1"/>
  <c r="G40" i="1"/>
  <c r="H40" i="1"/>
  <c r="F40" i="1"/>
  <c r="N4" i="1" l="1"/>
  <c r="L10" i="1"/>
  <c r="M10" i="1"/>
  <c r="N10" i="1"/>
  <c r="L13" i="1"/>
  <c r="N14" i="1"/>
  <c r="M13" i="1"/>
  <c r="G131" i="1"/>
  <c r="G132" i="1" s="1"/>
  <c r="E131" i="1"/>
  <c r="E132" i="1" s="1"/>
  <c r="F131" i="1" l="1"/>
  <c r="F132" i="1" s="1"/>
  <c r="N5" i="1"/>
  <c r="M14" i="1"/>
  <c r="M15" i="1" s="1"/>
  <c r="L14" i="1"/>
  <c r="L15" i="1" s="1"/>
  <c r="N6" i="1"/>
  <c r="M11" i="1"/>
  <c r="O10" i="1"/>
  <c r="O4" i="1"/>
  <c r="L11" i="1"/>
  <c r="N13" i="1"/>
  <c r="N15" i="1" s="1"/>
  <c r="N11" i="1" l="1"/>
  <c r="P8" i="1" s="1"/>
  <c r="M17" i="1"/>
  <c r="O14" i="1"/>
  <c r="O5" i="1"/>
  <c r="O6" i="1"/>
  <c r="O13" i="1"/>
  <c r="L17" i="1"/>
  <c r="P10" i="1" l="1"/>
  <c r="P11" i="1"/>
  <c r="N17" i="1"/>
  <c r="O17" i="1" s="1"/>
  <c r="P17" i="1" s="1"/>
  <c r="P7" i="1"/>
  <c r="P6" i="1"/>
  <c r="P4" i="1"/>
  <c r="P9" i="1"/>
  <c r="P5" i="1"/>
  <c r="O15" i="1"/>
  <c r="O11" i="1"/>
  <c r="Q7" i="1" s="1"/>
  <c r="R7" i="1" l="1"/>
  <c r="S7" i="1" s="1"/>
  <c r="T6" i="1"/>
  <c r="Q9" i="1"/>
  <c r="R9" i="1" s="1"/>
  <c r="S9" i="1" s="1"/>
  <c r="Q5" i="1"/>
  <c r="R5" i="1" s="1"/>
  <c r="S5" i="1" s="1"/>
  <c r="Q8" i="1"/>
  <c r="R8" i="1" s="1"/>
  <c r="S8" i="1" s="1"/>
  <c r="T9" i="1"/>
  <c r="T7" i="1"/>
  <c r="T8" i="1"/>
  <c r="Q4" i="1"/>
  <c r="R4" i="1" s="1"/>
  <c r="T5" i="1"/>
  <c r="Q10" i="1"/>
  <c r="R10" i="1" s="1"/>
  <c r="S10" i="1" s="1"/>
  <c r="T10" i="1"/>
  <c r="Q6" i="1"/>
  <c r="R6" i="1" s="1"/>
  <c r="S6" i="1" s="1"/>
  <c r="T4" i="1"/>
  <c r="R11" i="1" l="1"/>
  <c r="T11" i="1"/>
  <c r="S4" i="1"/>
  <c r="S11" i="1" s="1"/>
  <c r="S12" i="1" s="1"/>
  <c r="Q11" i="1"/>
</calcChain>
</file>

<file path=xl/comments1.xml><?xml version="1.0" encoding="utf-8"?>
<comments xmlns="http://schemas.openxmlformats.org/spreadsheetml/2006/main">
  <authors>
    <author>Ülle Tamm</author>
  </authors>
  <commentList>
    <comment ref="P17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</commentList>
</comments>
</file>

<file path=xl/sharedStrings.xml><?xml version="1.0" encoding="utf-8"?>
<sst xmlns="http://schemas.openxmlformats.org/spreadsheetml/2006/main" count="323" uniqueCount="106">
  <si>
    <t>HOONE KOKKU</t>
  </si>
  <si>
    <t>WC</t>
  </si>
  <si>
    <t>korruse üldpind</t>
  </si>
  <si>
    <t>TEINE KORRUS KOKKU</t>
  </si>
  <si>
    <t>tehniline ruum</t>
  </si>
  <si>
    <t>ESIMENE KORRUS KOKKU</t>
  </si>
  <si>
    <t>Hoone üüritav pind KOKKU</t>
  </si>
  <si>
    <t>hoone üldpind</t>
  </si>
  <si>
    <t>KOKKU üldpind</t>
  </si>
  <si>
    <t>NULL KORRUS KOKKU</t>
  </si>
  <si>
    <t>007</t>
  </si>
  <si>
    <t>006</t>
  </si>
  <si>
    <t>KOKKU ainukasutuses pind</t>
  </si>
  <si>
    <t>005</t>
  </si>
  <si>
    <t>vakantne</t>
  </si>
  <si>
    <t>004</t>
  </si>
  <si>
    <t>003</t>
  </si>
  <si>
    <t>002</t>
  </si>
  <si>
    <t>001</t>
  </si>
  <si>
    <t>8</t>
  </si>
  <si>
    <t>7</t>
  </si>
  <si>
    <t>6</t>
  </si>
  <si>
    <t>5</t>
  </si>
  <si>
    <t>4</t>
  </si>
  <si>
    <t>3</t>
  </si>
  <si>
    <t>2</t>
  </si>
  <si>
    <t>1</t>
  </si>
  <si>
    <t>KOKKU ühis-kasutuses pind</t>
  </si>
  <si>
    <t>Üürnikule jagatud hoone üldpind</t>
  </si>
  <si>
    <t>Üürnikule jagatud korruse üldpind</t>
  </si>
  <si>
    <t>KOKKU ainu-kasutuses pind</t>
  </si>
  <si>
    <t>II korrus</t>
  </si>
  <si>
    <t>I korrus</t>
  </si>
  <si>
    <t>0 korrus</t>
  </si>
  <si>
    <t>Kasutus</t>
  </si>
  <si>
    <t>Tehn. ruum. pind</t>
  </si>
  <si>
    <t>Ühend. teede pind</t>
  </si>
  <si>
    <t>Kasulik pind</t>
  </si>
  <si>
    <t>Kokku</t>
  </si>
  <si>
    <t>% hoonest (ainukasutuses pinna alusel)</t>
  </si>
  <si>
    <t>KOKKU üürniku üüripind</t>
  </si>
  <si>
    <t>Üürnike ühiskasutuses</t>
  </si>
  <si>
    <t>Üürnike ainukasutuses</t>
  </si>
  <si>
    <t>SULETUD NETOPIND</t>
  </si>
  <si>
    <t>Ruumi mõõdud</t>
  </si>
  <si>
    <t>Ruumi nimi</t>
  </si>
  <si>
    <t>Tähis plaanil</t>
  </si>
  <si>
    <t>Nr.</t>
  </si>
  <si>
    <t>RUUMIDE EKSPLIKATSIOON: Savi 2, Rapla</t>
  </si>
  <si>
    <t>Trepikoda</t>
  </si>
  <si>
    <t>Koridor</t>
  </si>
  <si>
    <t xml:space="preserve"> Ruum</t>
  </si>
  <si>
    <t>Jõusaal</t>
  </si>
  <si>
    <t>Ruum</t>
  </si>
  <si>
    <t>Ladu</t>
  </si>
  <si>
    <t>Katlamaja</t>
  </si>
  <si>
    <t>Arhiiv</t>
  </si>
  <si>
    <t>Naiste riietusruum</t>
  </si>
  <si>
    <t>Pesuruum</t>
  </si>
  <si>
    <t>Saun</t>
  </si>
  <si>
    <t>Eesruum</t>
  </si>
  <si>
    <t>Tehnoruum</t>
  </si>
  <si>
    <t>Saal</t>
  </si>
  <si>
    <t>Labor</t>
  </si>
  <si>
    <t>Pildistamise ruum</t>
  </si>
  <si>
    <t>003A</t>
  </si>
  <si>
    <t>008</t>
  </si>
  <si>
    <t>009</t>
  </si>
  <si>
    <t>010</t>
  </si>
  <si>
    <t>011</t>
  </si>
  <si>
    <t>011A</t>
  </si>
  <si>
    <t>012</t>
  </si>
  <si>
    <t>013</t>
  </si>
  <si>
    <t>014</t>
  </si>
  <si>
    <t>015</t>
  </si>
  <si>
    <t>015A</t>
  </si>
  <si>
    <t>016</t>
  </si>
  <si>
    <t>017</t>
  </si>
  <si>
    <t>018</t>
  </si>
  <si>
    <t>019</t>
  </si>
  <si>
    <t>020</t>
  </si>
  <si>
    <t>020A</t>
  </si>
  <si>
    <t>020B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</si>
  <si>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</si>
  <si>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</si>
  <si>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</si>
  <si>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</si>
  <si>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</si>
  <si>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</si>
  <si>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</si>
  <si>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</si>
  <si>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</si>
  <si>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Politsei ja Piirivalveamet</t>
  </si>
  <si>
    <t>Serveriruum</t>
  </si>
  <si>
    <t>Kontor</t>
  </si>
  <si>
    <t>Kamber</t>
  </si>
  <si>
    <t>Tööruum</t>
  </si>
  <si>
    <t>Arestkamber</t>
  </si>
  <si>
    <t>Jalutuskamber</t>
  </si>
  <si>
    <t>Duširuum / WC</t>
  </si>
  <si>
    <t>Köök</t>
  </si>
  <si>
    <t>Kabinet</t>
  </si>
  <si>
    <t>Garaaž</t>
  </si>
  <si>
    <t>Sotsiaalkindlustusamet</t>
  </si>
  <si>
    <t>SMIT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</si>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</sst>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  <charset val="186"/>
    </font>
    <font>
      <sz val="11"/>
      <name val="Arial Narrow"/>
      <family val="2"/>
      <charset val="186"/>
    </font>
    <font>
      <sz val="12"/>
      <name val="Arial Narrow"/>
      <family val="2"/>
      <charset val="186"/>
    </font>
    <font>
      <sz val="20"/>
      <name val="Arial"/>
      <family val="2"/>
      <charset val="186"/>
    </font>
    <font>
      <sz val="22"/>
      <name val="Arial Narrow"/>
      <family val="2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164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9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164" fontId="1" fillId="0" borderId="11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49" fontId="1" fillId="0" borderId="11" xfId="0" applyNumberFormat="1" applyFont="1" applyBorder="1"/>
    <xf numFmtId="49" fontId="1" fillId="0" borderId="13" xfId="0" applyNumberFormat="1" applyFont="1" applyBorder="1" applyAlignment="1">
      <alignment horizontal="center"/>
    </xf>
    <xf numFmtId="0" fontId="2" fillId="0" borderId="10" xfId="0" applyFont="1" applyBorder="1"/>
    <xf numFmtId="0" fontId="0" fillId="0" borderId="14" xfId="0" applyBorder="1"/>
    <xf numFmtId="49" fontId="1" fillId="0" borderId="7" xfId="0" applyNumberFormat="1" applyFont="1" applyBorder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3" fillId="0" borderId="15" xfId="0" applyNumberFormat="1" applyFont="1" applyBorder="1"/>
    <xf numFmtId="164" fontId="3" fillId="0" borderId="16" xfId="0" applyNumberFormat="1" applyFont="1" applyBorder="1" applyAlignment="1"/>
    <xf numFmtId="0" fontId="3" fillId="0" borderId="4" xfId="0" applyFont="1" applyBorder="1" applyAlignment="1"/>
    <xf numFmtId="0" fontId="0" fillId="0" borderId="17" xfId="0" applyBorder="1"/>
    <xf numFmtId="164" fontId="1" fillId="0" borderId="18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49" fontId="1" fillId="0" borderId="18" xfId="0" applyNumberFormat="1" applyFont="1" applyBorder="1"/>
    <xf numFmtId="49" fontId="1" fillId="0" borderId="20" xfId="0" applyNumberFormat="1" applyFont="1" applyBorder="1" applyAlignment="1">
      <alignment horizontal="center"/>
    </xf>
    <xf numFmtId="164" fontId="0" fillId="0" borderId="16" xfId="0" applyNumberFormat="1" applyFill="1" applyBorder="1"/>
    <xf numFmtId="164" fontId="0" fillId="0" borderId="16" xfId="0" applyNumberFormat="1" applyBorder="1"/>
    <xf numFmtId="0" fontId="0" fillId="0" borderId="21" xfId="0" applyBorder="1"/>
    <xf numFmtId="164" fontId="3" fillId="0" borderId="22" xfId="0" applyNumberFormat="1" applyFont="1" applyBorder="1"/>
    <xf numFmtId="164" fontId="0" fillId="0" borderId="18" xfId="0" applyNumberFormat="1" applyFill="1" applyBorder="1"/>
    <xf numFmtId="164" fontId="0" fillId="0" borderId="18" xfId="0" applyNumberFormat="1" applyBorder="1"/>
    <xf numFmtId="0" fontId="0" fillId="0" borderId="23" xfId="0" applyBorder="1"/>
    <xf numFmtId="164" fontId="2" fillId="0" borderId="0" xfId="0" applyNumberFormat="1" applyFont="1" applyBorder="1" applyAlignment="1">
      <alignment horizontal="left"/>
    </xf>
    <xf numFmtId="9" fontId="3" fillId="0" borderId="24" xfId="1" applyFont="1" applyBorder="1"/>
    <xf numFmtId="164" fontId="3" fillId="0" borderId="25" xfId="0" applyNumberFormat="1" applyFont="1" applyBorder="1" applyAlignment="1">
      <alignment horizontal="right"/>
    </xf>
    <xf numFmtId="164" fontId="3" fillId="0" borderId="26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4" xfId="0" applyNumberFormat="1" applyFont="1" applyBorder="1"/>
    <xf numFmtId="164" fontId="3" fillId="0" borderId="27" xfId="0" applyNumberFormat="1" applyFont="1" applyBorder="1"/>
    <xf numFmtId="164" fontId="3" fillId="0" borderId="2" xfId="0" applyNumberFormat="1" applyFont="1" applyBorder="1"/>
    <xf numFmtId="164" fontId="3" fillId="0" borderId="28" xfId="0" applyNumberFormat="1" applyFont="1" applyBorder="1"/>
    <xf numFmtId="164" fontId="3" fillId="0" borderId="21" xfId="0" applyNumberFormat="1" applyFont="1" applyBorder="1"/>
    <xf numFmtId="0" fontId="3" fillId="0" borderId="25" xfId="0" applyFont="1" applyBorder="1"/>
    <xf numFmtId="164" fontId="3" fillId="2" borderId="1" xfId="0" applyNumberFormat="1" applyFont="1" applyFill="1" applyBorder="1"/>
    <xf numFmtId="164" fontId="3" fillId="2" borderId="25" xfId="0" applyNumberFormat="1" applyFont="1" applyFill="1" applyBorder="1"/>
    <xf numFmtId="164" fontId="3" fillId="2" borderId="26" xfId="0" applyNumberFormat="1" applyFont="1" applyFill="1" applyBorder="1" applyAlignment="1">
      <alignment horizontal="right"/>
    </xf>
    <xf numFmtId="164" fontId="3" fillId="2" borderId="2" xfId="0" applyNumberFormat="1" applyFont="1" applyFill="1" applyBorder="1"/>
    <xf numFmtId="164" fontId="3" fillId="2" borderId="4" xfId="0" applyNumberFormat="1" applyFont="1" applyFill="1" applyBorder="1"/>
    <xf numFmtId="164" fontId="3" fillId="2" borderId="27" xfId="0" applyNumberFormat="1" applyFont="1" applyFill="1" applyBorder="1"/>
    <xf numFmtId="164" fontId="0" fillId="2" borderId="2" xfId="0" applyNumberFormat="1" applyFill="1" applyBorder="1"/>
    <xf numFmtId="164" fontId="0" fillId="2" borderId="4" xfId="0" applyNumberFormat="1" applyFill="1" applyBorder="1"/>
    <xf numFmtId="0" fontId="1" fillId="2" borderId="25" xfId="0" applyFont="1" applyFill="1" applyBorder="1"/>
    <xf numFmtId="165" fontId="0" fillId="0" borderId="10" xfId="1" applyNumberFormat="1" applyFont="1" applyFill="1" applyBorder="1"/>
    <xf numFmtId="164" fontId="3" fillId="0" borderId="13" xfId="0" applyNumberFormat="1" applyFont="1" applyFill="1" applyBorder="1"/>
    <xf numFmtId="164" fontId="3" fillId="0" borderId="29" xfId="0" applyNumberFormat="1" applyFont="1" applyFill="1" applyBorder="1" applyAlignment="1">
      <alignment horizontal="right"/>
    </xf>
    <xf numFmtId="164" fontId="2" fillId="0" borderId="30" xfId="0" applyNumberFormat="1" applyFont="1" applyFill="1" applyBorder="1" applyAlignment="1">
      <alignment horizontal="right"/>
    </xf>
    <xf numFmtId="164" fontId="3" fillId="0" borderId="12" xfId="0" applyNumberFormat="1" applyFont="1" applyFill="1" applyBorder="1"/>
    <xf numFmtId="164" fontId="0" fillId="0" borderId="11" xfId="0" applyNumberFormat="1" applyFill="1" applyBorder="1"/>
    <xf numFmtId="164" fontId="0" fillId="0" borderId="32" xfId="0" applyNumberFormat="1" applyFill="1" applyBorder="1"/>
    <xf numFmtId="164" fontId="2" fillId="0" borderId="11" xfId="0" applyNumberFormat="1" applyFont="1" applyFill="1" applyBorder="1" applyAlignment="1">
      <alignment horizontal="right"/>
    </xf>
    <xf numFmtId="164" fontId="2" fillId="0" borderId="32" xfId="0" applyNumberFormat="1" applyFont="1" applyFill="1" applyBorder="1" applyAlignment="1">
      <alignment horizontal="right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1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2" fillId="0" borderId="28" xfId="0" applyFont="1" applyBorder="1"/>
    <xf numFmtId="0" fontId="2" fillId="0" borderId="21" xfId="0" applyFont="1" applyBorder="1"/>
    <xf numFmtId="0" fontId="2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 textRotation="90"/>
    </xf>
    <xf numFmtId="49" fontId="6" fillId="0" borderId="35" xfId="0" applyNumberFormat="1" applyFont="1" applyBorder="1" applyAlignment="1">
      <alignment horizontal="center" vertical="center" textRotation="90"/>
    </xf>
    <xf numFmtId="0" fontId="0" fillId="0" borderId="17" xfId="0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49" fontId="6" fillId="0" borderId="20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 textRotation="90"/>
    </xf>
    <xf numFmtId="49" fontId="6" fillId="0" borderId="20" xfId="0" applyNumberFormat="1" applyFont="1" applyBorder="1" applyAlignment="1">
      <alignment horizontal="center" vertical="center" textRotation="90"/>
    </xf>
    <xf numFmtId="0" fontId="7" fillId="0" borderId="0" xfId="0" applyFont="1"/>
    <xf numFmtId="0" fontId="8" fillId="0" borderId="2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4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0" xfId="0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164" fontId="1" fillId="0" borderId="48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0" fillId="0" borderId="48" xfId="0" applyBorder="1"/>
    <xf numFmtId="0" fontId="2" fillId="0" borderId="11" xfId="0" applyFont="1" applyBorder="1"/>
    <xf numFmtId="0" fontId="2" fillId="0" borderId="46" xfId="0" applyFont="1" applyBorder="1"/>
    <xf numFmtId="0" fontId="1" fillId="0" borderId="49" xfId="0" applyFont="1" applyFill="1" applyBorder="1"/>
    <xf numFmtId="0" fontId="1" fillId="0" borderId="37" xfId="0" applyFont="1" applyFill="1" applyBorder="1"/>
    <xf numFmtId="49" fontId="1" fillId="0" borderId="1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8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50" xfId="0" applyNumberFormat="1" applyFont="1" applyBorder="1" applyAlignment="1">
      <alignment horizontal="center"/>
    </xf>
    <xf numFmtId="49" fontId="1" fillId="0" borderId="48" xfId="0" applyNumberFormat="1" applyFont="1" applyBorder="1"/>
    <xf numFmtId="0" fontId="0" fillId="0" borderId="51" xfId="0" applyBorder="1"/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/>
    </xf>
    <xf numFmtId="49" fontId="1" fillId="0" borderId="53" xfId="0" applyNumberFormat="1" applyFont="1" applyBorder="1"/>
    <xf numFmtId="49" fontId="1" fillId="0" borderId="23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center"/>
    </xf>
    <xf numFmtId="0" fontId="0" fillId="0" borderId="49" xfId="0" applyFont="1" applyFill="1" applyBorder="1"/>
    <xf numFmtId="0" fontId="1" fillId="0" borderId="12" xfId="0" applyFont="1" applyBorder="1" applyAlignment="1">
      <alignment horizontal="left" vertical="center"/>
    </xf>
  </cellXfs>
  <cellStyles count="2">
    <cellStyle name="Normaallaad" xfId="0" builtinId="0"/>
    <cellStyle name="Prots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47"/>
  <sheetViews>
    <sheetView tabSelected="1" zoomScaleNormal="100" workbookViewId="0">
      <selection activeCell="I93" sqref="I93"/>
    </sheetView>
  </sheetViews>
  <sheetFormatPr defaultRowHeight="12.75" x14ac:dyDescent="0.2"/>
  <cols>
    <col min="1" max="2" width="4.85546875" style="1" customWidth="1"/>
    <col min="3" max="3" width="22.42578125" customWidth="1"/>
    <col min="4" max="4" width="30.140625" style="2" customWidth="1"/>
    <col min="5" max="5" width="8.7109375" style="1" customWidth="1"/>
    <col min="6" max="6" width="9.42578125" style="1" customWidth="1"/>
    <col min="7" max="7" width="9" style="1" customWidth="1"/>
    <col min="8" max="8" width="8.7109375" style="1" customWidth="1"/>
    <col min="9" max="9" width="22.28515625" customWidth="1"/>
    <col min="11" max="11" width="28.140625" customWidth="1"/>
    <col min="12" max="14" width="8.42578125" customWidth="1"/>
    <col min="15" max="20" width="13.5703125" customWidth="1"/>
    <col min="249" max="250" width="4.85546875" customWidth="1"/>
    <col min="251" max="251" width="22.42578125" customWidth="1"/>
    <col min="252" max="252" width="30.140625" customWidth="1"/>
    <col min="253" max="253" width="8.7109375" customWidth="1"/>
    <col min="254" max="254" width="9.42578125" customWidth="1"/>
    <col min="255" max="255" width="9" customWidth="1"/>
    <col min="256" max="256" width="8.7109375" customWidth="1"/>
    <col min="257" max="257" width="17.5703125" customWidth="1"/>
    <col min="259" max="259" width="28.140625" customWidth="1"/>
    <col min="260" max="270" width="8.42578125" customWidth="1"/>
    <col min="271" max="276" width="13.5703125" customWidth="1"/>
    <col min="505" max="506" width="4.85546875" customWidth="1"/>
    <col min="507" max="507" width="22.42578125" customWidth="1"/>
    <col min="508" max="508" width="30.140625" customWidth="1"/>
    <col min="509" max="509" width="8.7109375" customWidth="1"/>
    <col min="510" max="510" width="9.42578125" customWidth="1"/>
    <col min="511" max="511" width="9" customWidth="1"/>
    <col min="512" max="512" width="8.7109375" customWidth="1"/>
    <col min="513" max="513" width="17.5703125" customWidth="1"/>
    <col min="515" max="515" width="28.140625" customWidth="1"/>
    <col min="516" max="526" width="8.42578125" customWidth="1"/>
    <col min="527" max="532" width="13.5703125" customWidth="1"/>
    <col min="761" max="762" width="4.85546875" customWidth="1"/>
    <col min="763" max="763" width="22.42578125" customWidth="1"/>
    <col min="764" max="764" width="30.140625" customWidth="1"/>
    <col min="765" max="765" width="8.7109375" customWidth="1"/>
    <col min="766" max="766" width="9.42578125" customWidth="1"/>
    <col min="767" max="767" width="9" customWidth="1"/>
    <col min="768" max="768" width="8.7109375" customWidth="1"/>
    <col min="769" max="769" width="17.5703125" customWidth="1"/>
    <col min="771" max="771" width="28.140625" customWidth="1"/>
    <col min="772" max="782" width="8.42578125" customWidth="1"/>
    <col min="783" max="788" width="13.5703125" customWidth="1"/>
    <col min="1017" max="1018" width="4.85546875" customWidth="1"/>
    <col min="1019" max="1019" width="22.42578125" customWidth="1"/>
    <col min="1020" max="1020" width="30.140625" customWidth="1"/>
    <col min="1021" max="1021" width="8.7109375" customWidth="1"/>
    <col min="1022" max="1022" width="9.42578125" customWidth="1"/>
    <col min="1023" max="1023" width="9" customWidth="1"/>
    <col min="1024" max="1024" width="8.7109375" customWidth="1"/>
    <col min="1025" max="1025" width="17.5703125" customWidth="1"/>
    <col min="1027" max="1027" width="28.140625" customWidth="1"/>
    <col min="1028" max="1038" width="8.42578125" customWidth="1"/>
    <col min="1039" max="1044" width="13.5703125" customWidth="1"/>
    <col min="1273" max="1274" width="4.85546875" customWidth="1"/>
    <col min="1275" max="1275" width="22.42578125" customWidth="1"/>
    <col min="1276" max="1276" width="30.140625" customWidth="1"/>
    <col min="1277" max="1277" width="8.7109375" customWidth="1"/>
    <col min="1278" max="1278" width="9.42578125" customWidth="1"/>
    <col min="1279" max="1279" width="9" customWidth="1"/>
    <col min="1280" max="1280" width="8.7109375" customWidth="1"/>
    <col min="1281" max="1281" width="17.5703125" customWidth="1"/>
    <col min="1283" max="1283" width="28.140625" customWidth="1"/>
    <col min="1284" max="1294" width="8.42578125" customWidth="1"/>
    <col min="1295" max="1300" width="13.5703125" customWidth="1"/>
    <col min="1529" max="1530" width="4.85546875" customWidth="1"/>
    <col min="1531" max="1531" width="22.42578125" customWidth="1"/>
    <col min="1532" max="1532" width="30.140625" customWidth="1"/>
    <col min="1533" max="1533" width="8.7109375" customWidth="1"/>
    <col min="1534" max="1534" width="9.42578125" customWidth="1"/>
    <col min="1535" max="1535" width="9" customWidth="1"/>
    <col min="1536" max="1536" width="8.7109375" customWidth="1"/>
    <col min="1537" max="1537" width="17.5703125" customWidth="1"/>
    <col min="1539" max="1539" width="28.140625" customWidth="1"/>
    <col min="1540" max="1550" width="8.42578125" customWidth="1"/>
    <col min="1551" max="1556" width="13.5703125" customWidth="1"/>
    <col min="1785" max="1786" width="4.85546875" customWidth="1"/>
    <col min="1787" max="1787" width="22.42578125" customWidth="1"/>
    <col min="1788" max="1788" width="30.140625" customWidth="1"/>
    <col min="1789" max="1789" width="8.7109375" customWidth="1"/>
    <col min="1790" max="1790" width="9.42578125" customWidth="1"/>
    <col min="1791" max="1791" width="9" customWidth="1"/>
    <col min="1792" max="1792" width="8.7109375" customWidth="1"/>
    <col min="1793" max="1793" width="17.5703125" customWidth="1"/>
    <col min="1795" max="1795" width="28.140625" customWidth="1"/>
    <col min="1796" max="1806" width="8.42578125" customWidth="1"/>
    <col min="1807" max="1812" width="13.5703125" customWidth="1"/>
    <col min="2041" max="2042" width="4.85546875" customWidth="1"/>
    <col min="2043" max="2043" width="22.42578125" customWidth="1"/>
    <col min="2044" max="2044" width="30.140625" customWidth="1"/>
    <col min="2045" max="2045" width="8.7109375" customWidth="1"/>
    <col min="2046" max="2046" width="9.42578125" customWidth="1"/>
    <col min="2047" max="2047" width="9" customWidth="1"/>
    <col min="2048" max="2048" width="8.7109375" customWidth="1"/>
    <col min="2049" max="2049" width="17.5703125" customWidth="1"/>
    <col min="2051" max="2051" width="28.140625" customWidth="1"/>
    <col min="2052" max="2062" width="8.42578125" customWidth="1"/>
    <col min="2063" max="2068" width="13.5703125" customWidth="1"/>
    <col min="2297" max="2298" width="4.85546875" customWidth="1"/>
    <col min="2299" max="2299" width="22.42578125" customWidth="1"/>
    <col min="2300" max="2300" width="30.140625" customWidth="1"/>
    <col min="2301" max="2301" width="8.7109375" customWidth="1"/>
    <col min="2302" max="2302" width="9.42578125" customWidth="1"/>
    <col min="2303" max="2303" width="9" customWidth="1"/>
    <col min="2304" max="2304" width="8.7109375" customWidth="1"/>
    <col min="2305" max="2305" width="17.5703125" customWidth="1"/>
    <col min="2307" max="2307" width="28.140625" customWidth="1"/>
    <col min="2308" max="2318" width="8.42578125" customWidth="1"/>
    <col min="2319" max="2324" width="13.5703125" customWidth="1"/>
    <col min="2553" max="2554" width="4.85546875" customWidth="1"/>
    <col min="2555" max="2555" width="22.42578125" customWidth="1"/>
    <col min="2556" max="2556" width="30.140625" customWidth="1"/>
    <col min="2557" max="2557" width="8.7109375" customWidth="1"/>
    <col min="2558" max="2558" width="9.42578125" customWidth="1"/>
    <col min="2559" max="2559" width="9" customWidth="1"/>
    <col min="2560" max="2560" width="8.7109375" customWidth="1"/>
    <col min="2561" max="2561" width="17.5703125" customWidth="1"/>
    <col min="2563" max="2563" width="28.140625" customWidth="1"/>
    <col min="2564" max="2574" width="8.42578125" customWidth="1"/>
    <col min="2575" max="2580" width="13.5703125" customWidth="1"/>
    <col min="2809" max="2810" width="4.85546875" customWidth="1"/>
    <col min="2811" max="2811" width="22.42578125" customWidth="1"/>
    <col min="2812" max="2812" width="30.140625" customWidth="1"/>
    <col min="2813" max="2813" width="8.7109375" customWidth="1"/>
    <col min="2814" max="2814" width="9.42578125" customWidth="1"/>
    <col min="2815" max="2815" width="9" customWidth="1"/>
    <col min="2816" max="2816" width="8.7109375" customWidth="1"/>
    <col min="2817" max="2817" width="17.5703125" customWidth="1"/>
    <col min="2819" max="2819" width="28.140625" customWidth="1"/>
    <col min="2820" max="2830" width="8.42578125" customWidth="1"/>
    <col min="2831" max="2836" width="13.5703125" customWidth="1"/>
    <col min="3065" max="3066" width="4.85546875" customWidth="1"/>
    <col min="3067" max="3067" width="22.42578125" customWidth="1"/>
    <col min="3068" max="3068" width="30.140625" customWidth="1"/>
    <col min="3069" max="3069" width="8.7109375" customWidth="1"/>
    <col min="3070" max="3070" width="9.42578125" customWidth="1"/>
    <col min="3071" max="3071" width="9" customWidth="1"/>
    <col min="3072" max="3072" width="8.7109375" customWidth="1"/>
    <col min="3073" max="3073" width="17.5703125" customWidth="1"/>
    <col min="3075" max="3075" width="28.140625" customWidth="1"/>
    <col min="3076" max="3086" width="8.42578125" customWidth="1"/>
    <col min="3087" max="3092" width="13.5703125" customWidth="1"/>
    <col min="3321" max="3322" width="4.85546875" customWidth="1"/>
    <col min="3323" max="3323" width="22.42578125" customWidth="1"/>
    <col min="3324" max="3324" width="30.140625" customWidth="1"/>
    <col min="3325" max="3325" width="8.7109375" customWidth="1"/>
    <col min="3326" max="3326" width="9.42578125" customWidth="1"/>
    <col min="3327" max="3327" width="9" customWidth="1"/>
    <col min="3328" max="3328" width="8.7109375" customWidth="1"/>
    <col min="3329" max="3329" width="17.5703125" customWidth="1"/>
    <col min="3331" max="3331" width="28.140625" customWidth="1"/>
    <col min="3332" max="3342" width="8.42578125" customWidth="1"/>
    <col min="3343" max="3348" width="13.5703125" customWidth="1"/>
    <col min="3577" max="3578" width="4.85546875" customWidth="1"/>
    <col min="3579" max="3579" width="22.42578125" customWidth="1"/>
    <col min="3580" max="3580" width="30.140625" customWidth="1"/>
    <col min="3581" max="3581" width="8.7109375" customWidth="1"/>
    <col min="3582" max="3582" width="9.42578125" customWidth="1"/>
    <col min="3583" max="3583" width="9" customWidth="1"/>
    <col min="3584" max="3584" width="8.7109375" customWidth="1"/>
    <col min="3585" max="3585" width="17.5703125" customWidth="1"/>
    <col min="3587" max="3587" width="28.140625" customWidth="1"/>
    <col min="3588" max="3598" width="8.42578125" customWidth="1"/>
    <col min="3599" max="3604" width="13.5703125" customWidth="1"/>
    <col min="3833" max="3834" width="4.85546875" customWidth="1"/>
    <col min="3835" max="3835" width="22.42578125" customWidth="1"/>
    <col min="3836" max="3836" width="30.140625" customWidth="1"/>
    <col min="3837" max="3837" width="8.7109375" customWidth="1"/>
    <col min="3838" max="3838" width="9.42578125" customWidth="1"/>
    <col min="3839" max="3839" width="9" customWidth="1"/>
    <col min="3840" max="3840" width="8.7109375" customWidth="1"/>
    <col min="3841" max="3841" width="17.5703125" customWidth="1"/>
    <col min="3843" max="3843" width="28.140625" customWidth="1"/>
    <col min="3844" max="3854" width="8.42578125" customWidth="1"/>
    <col min="3855" max="3860" width="13.5703125" customWidth="1"/>
    <col min="4089" max="4090" width="4.85546875" customWidth="1"/>
    <col min="4091" max="4091" width="22.42578125" customWidth="1"/>
    <col min="4092" max="4092" width="30.140625" customWidth="1"/>
    <col min="4093" max="4093" width="8.7109375" customWidth="1"/>
    <col min="4094" max="4094" width="9.42578125" customWidth="1"/>
    <col min="4095" max="4095" width="9" customWidth="1"/>
    <col min="4096" max="4096" width="8.7109375" customWidth="1"/>
    <col min="4097" max="4097" width="17.5703125" customWidth="1"/>
    <col min="4099" max="4099" width="28.140625" customWidth="1"/>
    <col min="4100" max="4110" width="8.42578125" customWidth="1"/>
    <col min="4111" max="4116" width="13.5703125" customWidth="1"/>
    <col min="4345" max="4346" width="4.85546875" customWidth="1"/>
    <col min="4347" max="4347" width="22.42578125" customWidth="1"/>
    <col min="4348" max="4348" width="30.140625" customWidth="1"/>
    <col min="4349" max="4349" width="8.7109375" customWidth="1"/>
    <col min="4350" max="4350" width="9.42578125" customWidth="1"/>
    <col min="4351" max="4351" width="9" customWidth="1"/>
    <col min="4352" max="4352" width="8.7109375" customWidth="1"/>
    <col min="4353" max="4353" width="17.5703125" customWidth="1"/>
    <col min="4355" max="4355" width="28.140625" customWidth="1"/>
    <col min="4356" max="4366" width="8.42578125" customWidth="1"/>
    <col min="4367" max="4372" width="13.5703125" customWidth="1"/>
    <col min="4601" max="4602" width="4.85546875" customWidth="1"/>
    <col min="4603" max="4603" width="22.42578125" customWidth="1"/>
    <col min="4604" max="4604" width="30.140625" customWidth="1"/>
    <col min="4605" max="4605" width="8.7109375" customWidth="1"/>
    <col min="4606" max="4606" width="9.42578125" customWidth="1"/>
    <col min="4607" max="4607" width="9" customWidth="1"/>
    <col min="4608" max="4608" width="8.7109375" customWidth="1"/>
    <col min="4609" max="4609" width="17.5703125" customWidth="1"/>
    <col min="4611" max="4611" width="28.140625" customWidth="1"/>
    <col min="4612" max="4622" width="8.42578125" customWidth="1"/>
    <col min="4623" max="4628" width="13.5703125" customWidth="1"/>
    <col min="4857" max="4858" width="4.85546875" customWidth="1"/>
    <col min="4859" max="4859" width="22.42578125" customWidth="1"/>
    <col min="4860" max="4860" width="30.140625" customWidth="1"/>
    <col min="4861" max="4861" width="8.7109375" customWidth="1"/>
    <col min="4862" max="4862" width="9.42578125" customWidth="1"/>
    <col min="4863" max="4863" width="9" customWidth="1"/>
    <col min="4864" max="4864" width="8.7109375" customWidth="1"/>
    <col min="4865" max="4865" width="17.5703125" customWidth="1"/>
    <col min="4867" max="4867" width="28.140625" customWidth="1"/>
    <col min="4868" max="4878" width="8.42578125" customWidth="1"/>
    <col min="4879" max="4884" width="13.5703125" customWidth="1"/>
    <col min="5113" max="5114" width="4.85546875" customWidth="1"/>
    <col min="5115" max="5115" width="22.42578125" customWidth="1"/>
    <col min="5116" max="5116" width="30.140625" customWidth="1"/>
    <col min="5117" max="5117" width="8.7109375" customWidth="1"/>
    <col min="5118" max="5118" width="9.42578125" customWidth="1"/>
    <col min="5119" max="5119" width="9" customWidth="1"/>
    <col min="5120" max="5120" width="8.7109375" customWidth="1"/>
    <col min="5121" max="5121" width="17.5703125" customWidth="1"/>
    <col min="5123" max="5123" width="28.140625" customWidth="1"/>
    <col min="5124" max="5134" width="8.42578125" customWidth="1"/>
    <col min="5135" max="5140" width="13.5703125" customWidth="1"/>
    <col min="5369" max="5370" width="4.85546875" customWidth="1"/>
    <col min="5371" max="5371" width="22.42578125" customWidth="1"/>
    <col min="5372" max="5372" width="30.140625" customWidth="1"/>
    <col min="5373" max="5373" width="8.7109375" customWidth="1"/>
    <col min="5374" max="5374" width="9.42578125" customWidth="1"/>
    <col min="5375" max="5375" width="9" customWidth="1"/>
    <col min="5376" max="5376" width="8.7109375" customWidth="1"/>
    <col min="5377" max="5377" width="17.5703125" customWidth="1"/>
    <col min="5379" max="5379" width="28.140625" customWidth="1"/>
    <col min="5380" max="5390" width="8.42578125" customWidth="1"/>
    <col min="5391" max="5396" width="13.5703125" customWidth="1"/>
    <col min="5625" max="5626" width="4.85546875" customWidth="1"/>
    <col min="5627" max="5627" width="22.42578125" customWidth="1"/>
    <col min="5628" max="5628" width="30.140625" customWidth="1"/>
    <col min="5629" max="5629" width="8.7109375" customWidth="1"/>
    <col min="5630" max="5630" width="9.42578125" customWidth="1"/>
    <col min="5631" max="5631" width="9" customWidth="1"/>
    <col min="5632" max="5632" width="8.7109375" customWidth="1"/>
    <col min="5633" max="5633" width="17.5703125" customWidth="1"/>
    <col min="5635" max="5635" width="28.140625" customWidth="1"/>
    <col min="5636" max="5646" width="8.42578125" customWidth="1"/>
    <col min="5647" max="5652" width="13.5703125" customWidth="1"/>
    <col min="5881" max="5882" width="4.85546875" customWidth="1"/>
    <col min="5883" max="5883" width="22.42578125" customWidth="1"/>
    <col min="5884" max="5884" width="30.140625" customWidth="1"/>
    <col min="5885" max="5885" width="8.7109375" customWidth="1"/>
    <col min="5886" max="5886" width="9.42578125" customWidth="1"/>
    <col min="5887" max="5887" width="9" customWidth="1"/>
    <col min="5888" max="5888" width="8.7109375" customWidth="1"/>
    <col min="5889" max="5889" width="17.5703125" customWidth="1"/>
    <col min="5891" max="5891" width="28.140625" customWidth="1"/>
    <col min="5892" max="5902" width="8.42578125" customWidth="1"/>
    <col min="5903" max="5908" width="13.5703125" customWidth="1"/>
    <col min="6137" max="6138" width="4.85546875" customWidth="1"/>
    <col min="6139" max="6139" width="22.42578125" customWidth="1"/>
    <col min="6140" max="6140" width="30.140625" customWidth="1"/>
    <col min="6141" max="6141" width="8.7109375" customWidth="1"/>
    <col min="6142" max="6142" width="9.42578125" customWidth="1"/>
    <col min="6143" max="6143" width="9" customWidth="1"/>
    <col min="6144" max="6144" width="8.7109375" customWidth="1"/>
    <col min="6145" max="6145" width="17.5703125" customWidth="1"/>
    <col min="6147" max="6147" width="28.140625" customWidth="1"/>
    <col min="6148" max="6158" width="8.42578125" customWidth="1"/>
    <col min="6159" max="6164" width="13.5703125" customWidth="1"/>
    <col min="6393" max="6394" width="4.85546875" customWidth="1"/>
    <col min="6395" max="6395" width="22.42578125" customWidth="1"/>
    <col min="6396" max="6396" width="30.140625" customWidth="1"/>
    <col min="6397" max="6397" width="8.7109375" customWidth="1"/>
    <col min="6398" max="6398" width="9.42578125" customWidth="1"/>
    <col min="6399" max="6399" width="9" customWidth="1"/>
    <col min="6400" max="6400" width="8.7109375" customWidth="1"/>
    <col min="6401" max="6401" width="17.5703125" customWidth="1"/>
    <col min="6403" max="6403" width="28.140625" customWidth="1"/>
    <col min="6404" max="6414" width="8.42578125" customWidth="1"/>
    <col min="6415" max="6420" width="13.5703125" customWidth="1"/>
    <col min="6649" max="6650" width="4.85546875" customWidth="1"/>
    <col min="6651" max="6651" width="22.42578125" customWidth="1"/>
    <col min="6652" max="6652" width="30.140625" customWidth="1"/>
    <col min="6653" max="6653" width="8.7109375" customWidth="1"/>
    <col min="6654" max="6654" width="9.42578125" customWidth="1"/>
    <col min="6655" max="6655" width="9" customWidth="1"/>
    <col min="6656" max="6656" width="8.7109375" customWidth="1"/>
    <col min="6657" max="6657" width="17.5703125" customWidth="1"/>
    <col min="6659" max="6659" width="28.140625" customWidth="1"/>
    <col min="6660" max="6670" width="8.42578125" customWidth="1"/>
    <col min="6671" max="6676" width="13.5703125" customWidth="1"/>
    <col min="6905" max="6906" width="4.85546875" customWidth="1"/>
    <col min="6907" max="6907" width="22.42578125" customWidth="1"/>
    <col min="6908" max="6908" width="30.140625" customWidth="1"/>
    <col min="6909" max="6909" width="8.7109375" customWidth="1"/>
    <col min="6910" max="6910" width="9.42578125" customWidth="1"/>
    <col min="6911" max="6911" width="9" customWidth="1"/>
    <col min="6912" max="6912" width="8.7109375" customWidth="1"/>
    <col min="6913" max="6913" width="17.5703125" customWidth="1"/>
    <col min="6915" max="6915" width="28.140625" customWidth="1"/>
    <col min="6916" max="6926" width="8.42578125" customWidth="1"/>
    <col min="6927" max="6932" width="13.5703125" customWidth="1"/>
    <col min="7161" max="7162" width="4.85546875" customWidth="1"/>
    <col min="7163" max="7163" width="22.42578125" customWidth="1"/>
    <col min="7164" max="7164" width="30.140625" customWidth="1"/>
    <col min="7165" max="7165" width="8.7109375" customWidth="1"/>
    <col min="7166" max="7166" width="9.42578125" customWidth="1"/>
    <col min="7167" max="7167" width="9" customWidth="1"/>
    <col min="7168" max="7168" width="8.7109375" customWidth="1"/>
    <col min="7169" max="7169" width="17.5703125" customWidth="1"/>
    <col min="7171" max="7171" width="28.140625" customWidth="1"/>
    <col min="7172" max="7182" width="8.42578125" customWidth="1"/>
    <col min="7183" max="7188" width="13.5703125" customWidth="1"/>
    <col min="7417" max="7418" width="4.85546875" customWidth="1"/>
    <col min="7419" max="7419" width="22.42578125" customWidth="1"/>
    <col min="7420" max="7420" width="30.140625" customWidth="1"/>
    <col min="7421" max="7421" width="8.7109375" customWidth="1"/>
    <col min="7422" max="7422" width="9.42578125" customWidth="1"/>
    <col min="7423" max="7423" width="9" customWidth="1"/>
    <col min="7424" max="7424" width="8.7109375" customWidth="1"/>
    <col min="7425" max="7425" width="17.5703125" customWidth="1"/>
    <col min="7427" max="7427" width="28.140625" customWidth="1"/>
    <col min="7428" max="7438" width="8.42578125" customWidth="1"/>
    <col min="7439" max="7444" width="13.5703125" customWidth="1"/>
    <col min="7673" max="7674" width="4.85546875" customWidth="1"/>
    <col min="7675" max="7675" width="22.42578125" customWidth="1"/>
    <col min="7676" max="7676" width="30.140625" customWidth="1"/>
    <col min="7677" max="7677" width="8.7109375" customWidth="1"/>
    <col min="7678" max="7678" width="9.42578125" customWidth="1"/>
    <col min="7679" max="7679" width="9" customWidth="1"/>
    <col min="7680" max="7680" width="8.7109375" customWidth="1"/>
    <col min="7681" max="7681" width="17.5703125" customWidth="1"/>
    <col min="7683" max="7683" width="28.140625" customWidth="1"/>
    <col min="7684" max="7694" width="8.42578125" customWidth="1"/>
    <col min="7695" max="7700" width="13.5703125" customWidth="1"/>
    <col min="7929" max="7930" width="4.85546875" customWidth="1"/>
    <col min="7931" max="7931" width="22.42578125" customWidth="1"/>
    <col min="7932" max="7932" width="30.140625" customWidth="1"/>
    <col min="7933" max="7933" width="8.7109375" customWidth="1"/>
    <col min="7934" max="7934" width="9.42578125" customWidth="1"/>
    <col min="7935" max="7935" width="9" customWidth="1"/>
    <col min="7936" max="7936" width="8.7109375" customWidth="1"/>
    <col min="7937" max="7937" width="17.5703125" customWidth="1"/>
    <col min="7939" max="7939" width="28.140625" customWidth="1"/>
    <col min="7940" max="7950" width="8.42578125" customWidth="1"/>
    <col min="7951" max="7956" width="13.5703125" customWidth="1"/>
    <col min="8185" max="8186" width="4.85546875" customWidth="1"/>
    <col min="8187" max="8187" width="22.42578125" customWidth="1"/>
    <col min="8188" max="8188" width="30.140625" customWidth="1"/>
    <col min="8189" max="8189" width="8.7109375" customWidth="1"/>
    <col min="8190" max="8190" width="9.42578125" customWidth="1"/>
    <col min="8191" max="8191" width="9" customWidth="1"/>
    <col min="8192" max="8192" width="8.7109375" customWidth="1"/>
    <col min="8193" max="8193" width="17.5703125" customWidth="1"/>
    <col min="8195" max="8195" width="28.140625" customWidth="1"/>
    <col min="8196" max="8206" width="8.42578125" customWidth="1"/>
    <col min="8207" max="8212" width="13.5703125" customWidth="1"/>
    <col min="8441" max="8442" width="4.85546875" customWidth="1"/>
    <col min="8443" max="8443" width="22.42578125" customWidth="1"/>
    <col min="8444" max="8444" width="30.140625" customWidth="1"/>
    <col min="8445" max="8445" width="8.7109375" customWidth="1"/>
    <col min="8446" max="8446" width="9.42578125" customWidth="1"/>
    <col min="8447" max="8447" width="9" customWidth="1"/>
    <col min="8448" max="8448" width="8.7109375" customWidth="1"/>
    <col min="8449" max="8449" width="17.5703125" customWidth="1"/>
    <col min="8451" max="8451" width="28.140625" customWidth="1"/>
    <col min="8452" max="8462" width="8.42578125" customWidth="1"/>
    <col min="8463" max="8468" width="13.5703125" customWidth="1"/>
    <col min="8697" max="8698" width="4.85546875" customWidth="1"/>
    <col min="8699" max="8699" width="22.42578125" customWidth="1"/>
    <col min="8700" max="8700" width="30.140625" customWidth="1"/>
    <col min="8701" max="8701" width="8.7109375" customWidth="1"/>
    <col min="8702" max="8702" width="9.42578125" customWidth="1"/>
    <col min="8703" max="8703" width="9" customWidth="1"/>
    <col min="8704" max="8704" width="8.7109375" customWidth="1"/>
    <col min="8705" max="8705" width="17.5703125" customWidth="1"/>
    <col min="8707" max="8707" width="28.140625" customWidth="1"/>
    <col min="8708" max="8718" width="8.42578125" customWidth="1"/>
    <col min="8719" max="8724" width="13.5703125" customWidth="1"/>
    <col min="8953" max="8954" width="4.85546875" customWidth="1"/>
    <col min="8955" max="8955" width="22.42578125" customWidth="1"/>
    <col min="8956" max="8956" width="30.140625" customWidth="1"/>
    <col min="8957" max="8957" width="8.7109375" customWidth="1"/>
    <col min="8958" max="8958" width="9.42578125" customWidth="1"/>
    <col min="8959" max="8959" width="9" customWidth="1"/>
    <col min="8960" max="8960" width="8.7109375" customWidth="1"/>
    <col min="8961" max="8961" width="17.5703125" customWidth="1"/>
    <col min="8963" max="8963" width="28.140625" customWidth="1"/>
    <col min="8964" max="8974" width="8.42578125" customWidth="1"/>
    <col min="8975" max="8980" width="13.5703125" customWidth="1"/>
    <col min="9209" max="9210" width="4.85546875" customWidth="1"/>
    <col min="9211" max="9211" width="22.42578125" customWidth="1"/>
    <col min="9212" max="9212" width="30.140625" customWidth="1"/>
    <col min="9213" max="9213" width="8.7109375" customWidth="1"/>
    <col min="9214" max="9214" width="9.42578125" customWidth="1"/>
    <col min="9215" max="9215" width="9" customWidth="1"/>
    <col min="9216" max="9216" width="8.7109375" customWidth="1"/>
    <col min="9217" max="9217" width="17.5703125" customWidth="1"/>
    <col min="9219" max="9219" width="28.140625" customWidth="1"/>
    <col min="9220" max="9230" width="8.42578125" customWidth="1"/>
    <col min="9231" max="9236" width="13.5703125" customWidth="1"/>
    <col min="9465" max="9466" width="4.85546875" customWidth="1"/>
    <col min="9467" max="9467" width="22.42578125" customWidth="1"/>
    <col min="9468" max="9468" width="30.140625" customWidth="1"/>
    <col min="9469" max="9469" width="8.7109375" customWidth="1"/>
    <col min="9470" max="9470" width="9.42578125" customWidth="1"/>
    <col min="9471" max="9471" width="9" customWidth="1"/>
    <col min="9472" max="9472" width="8.7109375" customWidth="1"/>
    <col min="9473" max="9473" width="17.5703125" customWidth="1"/>
    <col min="9475" max="9475" width="28.140625" customWidth="1"/>
    <col min="9476" max="9486" width="8.42578125" customWidth="1"/>
    <col min="9487" max="9492" width="13.5703125" customWidth="1"/>
    <col min="9721" max="9722" width="4.85546875" customWidth="1"/>
    <col min="9723" max="9723" width="22.42578125" customWidth="1"/>
    <col min="9724" max="9724" width="30.140625" customWidth="1"/>
    <col min="9725" max="9725" width="8.7109375" customWidth="1"/>
    <col min="9726" max="9726" width="9.42578125" customWidth="1"/>
    <col min="9727" max="9727" width="9" customWidth="1"/>
    <col min="9728" max="9728" width="8.7109375" customWidth="1"/>
    <col min="9729" max="9729" width="17.5703125" customWidth="1"/>
    <col min="9731" max="9731" width="28.140625" customWidth="1"/>
    <col min="9732" max="9742" width="8.42578125" customWidth="1"/>
    <col min="9743" max="9748" width="13.5703125" customWidth="1"/>
    <col min="9977" max="9978" width="4.85546875" customWidth="1"/>
    <col min="9979" max="9979" width="22.42578125" customWidth="1"/>
    <col min="9980" max="9980" width="30.140625" customWidth="1"/>
    <col min="9981" max="9981" width="8.7109375" customWidth="1"/>
    <col min="9982" max="9982" width="9.42578125" customWidth="1"/>
    <col min="9983" max="9983" width="9" customWidth="1"/>
    <col min="9984" max="9984" width="8.7109375" customWidth="1"/>
    <col min="9985" max="9985" width="17.5703125" customWidth="1"/>
    <col min="9987" max="9987" width="28.140625" customWidth="1"/>
    <col min="9988" max="9998" width="8.42578125" customWidth="1"/>
    <col min="9999" max="10004" width="13.5703125" customWidth="1"/>
    <col min="10233" max="10234" width="4.85546875" customWidth="1"/>
    <col min="10235" max="10235" width="22.42578125" customWidth="1"/>
    <col min="10236" max="10236" width="30.140625" customWidth="1"/>
    <col min="10237" max="10237" width="8.7109375" customWidth="1"/>
    <col min="10238" max="10238" width="9.42578125" customWidth="1"/>
    <col min="10239" max="10239" width="9" customWidth="1"/>
    <col min="10240" max="10240" width="8.7109375" customWidth="1"/>
    <col min="10241" max="10241" width="17.5703125" customWidth="1"/>
    <col min="10243" max="10243" width="28.140625" customWidth="1"/>
    <col min="10244" max="10254" width="8.42578125" customWidth="1"/>
    <col min="10255" max="10260" width="13.5703125" customWidth="1"/>
    <col min="10489" max="10490" width="4.85546875" customWidth="1"/>
    <col min="10491" max="10491" width="22.42578125" customWidth="1"/>
    <col min="10492" max="10492" width="30.140625" customWidth="1"/>
    <col min="10493" max="10493" width="8.7109375" customWidth="1"/>
    <col min="10494" max="10494" width="9.42578125" customWidth="1"/>
    <col min="10495" max="10495" width="9" customWidth="1"/>
    <col min="10496" max="10496" width="8.7109375" customWidth="1"/>
    <col min="10497" max="10497" width="17.5703125" customWidth="1"/>
    <col min="10499" max="10499" width="28.140625" customWidth="1"/>
    <col min="10500" max="10510" width="8.42578125" customWidth="1"/>
    <col min="10511" max="10516" width="13.5703125" customWidth="1"/>
    <col min="10745" max="10746" width="4.85546875" customWidth="1"/>
    <col min="10747" max="10747" width="22.42578125" customWidth="1"/>
    <col min="10748" max="10748" width="30.140625" customWidth="1"/>
    <col min="10749" max="10749" width="8.7109375" customWidth="1"/>
    <col min="10750" max="10750" width="9.42578125" customWidth="1"/>
    <col min="10751" max="10751" width="9" customWidth="1"/>
    <col min="10752" max="10752" width="8.7109375" customWidth="1"/>
    <col min="10753" max="10753" width="17.5703125" customWidth="1"/>
    <col min="10755" max="10755" width="28.140625" customWidth="1"/>
    <col min="10756" max="10766" width="8.42578125" customWidth="1"/>
    <col min="10767" max="10772" width="13.5703125" customWidth="1"/>
    <col min="11001" max="11002" width="4.85546875" customWidth="1"/>
    <col min="11003" max="11003" width="22.42578125" customWidth="1"/>
    <col min="11004" max="11004" width="30.140625" customWidth="1"/>
    <col min="11005" max="11005" width="8.7109375" customWidth="1"/>
    <col min="11006" max="11006" width="9.42578125" customWidth="1"/>
    <col min="11007" max="11007" width="9" customWidth="1"/>
    <col min="11008" max="11008" width="8.7109375" customWidth="1"/>
    <col min="11009" max="11009" width="17.5703125" customWidth="1"/>
    <col min="11011" max="11011" width="28.140625" customWidth="1"/>
    <col min="11012" max="11022" width="8.42578125" customWidth="1"/>
    <col min="11023" max="11028" width="13.5703125" customWidth="1"/>
    <col min="11257" max="11258" width="4.85546875" customWidth="1"/>
    <col min="11259" max="11259" width="22.42578125" customWidth="1"/>
    <col min="11260" max="11260" width="30.140625" customWidth="1"/>
    <col min="11261" max="11261" width="8.7109375" customWidth="1"/>
    <col min="11262" max="11262" width="9.42578125" customWidth="1"/>
    <col min="11263" max="11263" width="9" customWidth="1"/>
    <col min="11264" max="11264" width="8.7109375" customWidth="1"/>
    <col min="11265" max="11265" width="17.5703125" customWidth="1"/>
    <col min="11267" max="11267" width="28.140625" customWidth="1"/>
    <col min="11268" max="11278" width="8.42578125" customWidth="1"/>
    <col min="11279" max="11284" width="13.5703125" customWidth="1"/>
    <col min="11513" max="11514" width="4.85546875" customWidth="1"/>
    <col min="11515" max="11515" width="22.42578125" customWidth="1"/>
    <col min="11516" max="11516" width="30.140625" customWidth="1"/>
    <col min="11517" max="11517" width="8.7109375" customWidth="1"/>
    <col min="11518" max="11518" width="9.42578125" customWidth="1"/>
    <col min="11519" max="11519" width="9" customWidth="1"/>
    <col min="11520" max="11520" width="8.7109375" customWidth="1"/>
    <col min="11521" max="11521" width="17.5703125" customWidth="1"/>
    <col min="11523" max="11523" width="28.140625" customWidth="1"/>
    <col min="11524" max="11534" width="8.42578125" customWidth="1"/>
    <col min="11535" max="11540" width="13.5703125" customWidth="1"/>
    <col min="11769" max="11770" width="4.85546875" customWidth="1"/>
    <col min="11771" max="11771" width="22.42578125" customWidth="1"/>
    <col min="11772" max="11772" width="30.140625" customWidth="1"/>
    <col min="11773" max="11773" width="8.7109375" customWidth="1"/>
    <col min="11774" max="11774" width="9.42578125" customWidth="1"/>
    <col min="11775" max="11775" width="9" customWidth="1"/>
    <col min="11776" max="11776" width="8.7109375" customWidth="1"/>
    <col min="11777" max="11777" width="17.5703125" customWidth="1"/>
    <col min="11779" max="11779" width="28.140625" customWidth="1"/>
    <col min="11780" max="11790" width="8.42578125" customWidth="1"/>
    <col min="11791" max="11796" width="13.5703125" customWidth="1"/>
    <col min="12025" max="12026" width="4.85546875" customWidth="1"/>
    <col min="12027" max="12027" width="22.42578125" customWidth="1"/>
    <col min="12028" max="12028" width="30.140625" customWidth="1"/>
    <col min="12029" max="12029" width="8.7109375" customWidth="1"/>
    <col min="12030" max="12030" width="9.42578125" customWidth="1"/>
    <col min="12031" max="12031" width="9" customWidth="1"/>
    <col min="12032" max="12032" width="8.7109375" customWidth="1"/>
    <col min="12033" max="12033" width="17.5703125" customWidth="1"/>
    <col min="12035" max="12035" width="28.140625" customWidth="1"/>
    <col min="12036" max="12046" width="8.42578125" customWidth="1"/>
    <col min="12047" max="12052" width="13.5703125" customWidth="1"/>
    <col min="12281" max="12282" width="4.85546875" customWidth="1"/>
    <col min="12283" max="12283" width="22.42578125" customWidth="1"/>
    <col min="12284" max="12284" width="30.140625" customWidth="1"/>
    <col min="12285" max="12285" width="8.7109375" customWidth="1"/>
    <col min="12286" max="12286" width="9.42578125" customWidth="1"/>
    <col min="12287" max="12287" width="9" customWidth="1"/>
    <col min="12288" max="12288" width="8.7109375" customWidth="1"/>
    <col min="12289" max="12289" width="17.5703125" customWidth="1"/>
    <col min="12291" max="12291" width="28.140625" customWidth="1"/>
    <col min="12292" max="12302" width="8.42578125" customWidth="1"/>
    <col min="12303" max="12308" width="13.5703125" customWidth="1"/>
    <col min="12537" max="12538" width="4.85546875" customWidth="1"/>
    <col min="12539" max="12539" width="22.42578125" customWidth="1"/>
    <col min="12540" max="12540" width="30.140625" customWidth="1"/>
    <col min="12541" max="12541" width="8.7109375" customWidth="1"/>
    <col min="12542" max="12542" width="9.42578125" customWidth="1"/>
    <col min="12543" max="12543" width="9" customWidth="1"/>
    <col min="12544" max="12544" width="8.7109375" customWidth="1"/>
    <col min="12545" max="12545" width="17.5703125" customWidth="1"/>
    <col min="12547" max="12547" width="28.140625" customWidth="1"/>
    <col min="12548" max="12558" width="8.42578125" customWidth="1"/>
    <col min="12559" max="12564" width="13.5703125" customWidth="1"/>
    <col min="12793" max="12794" width="4.85546875" customWidth="1"/>
    <col min="12795" max="12795" width="22.42578125" customWidth="1"/>
    <col min="12796" max="12796" width="30.140625" customWidth="1"/>
    <col min="12797" max="12797" width="8.7109375" customWidth="1"/>
    <col min="12798" max="12798" width="9.42578125" customWidth="1"/>
    <col min="12799" max="12799" width="9" customWidth="1"/>
    <col min="12800" max="12800" width="8.7109375" customWidth="1"/>
    <col min="12801" max="12801" width="17.5703125" customWidth="1"/>
    <col min="12803" max="12803" width="28.140625" customWidth="1"/>
    <col min="12804" max="12814" width="8.42578125" customWidth="1"/>
    <col min="12815" max="12820" width="13.5703125" customWidth="1"/>
    <col min="13049" max="13050" width="4.85546875" customWidth="1"/>
    <col min="13051" max="13051" width="22.42578125" customWidth="1"/>
    <col min="13052" max="13052" width="30.140625" customWidth="1"/>
    <col min="13053" max="13053" width="8.7109375" customWidth="1"/>
    <col min="13054" max="13054" width="9.42578125" customWidth="1"/>
    <col min="13055" max="13055" width="9" customWidth="1"/>
    <col min="13056" max="13056" width="8.7109375" customWidth="1"/>
    <col min="13057" max="13057" width="17.5703125" customWidth="1"/>
    <col min="13059" max="13059" width="28.140625" customWidth="1"/>
    <col min="13060" max="13070" width="8.42578125" customWidth="1"/>
    <col min="13071" max="13076" width="13.5703125" customWidth="1"/>
    <col min="13305" max="13306" width="4.85546875" customWidth="1"/>
    <col min="13307" max="13307" width="22.42578125" customWidth="1"/>
    <col min="13308" max="13308" width="30.140625" customWidth="1"/>
    <col min="13309" max="13309" width="8.7109375" customWidth="1"/>
    <col min="13310" max="13310" width="9.42578125" customWidth="1"/>
    <col min="13311" max="13311" width="9" customWidth="1"/>
    <col min="13312" max="13312" width="8.7109375" customWidth="1"/>
    <col min="13313" max="13313" width="17.5703125" customWidth="1"/>
    <col min="13315" max="13315" width="28.140625" customWidth="1"/>
    <col min="13316" max="13326" width="8.42578125" customWidth="1"/>
    <col min="13327" max="13332" width="13.5703125" customWidth="1"/>
    <col min="13561" max="13562" width="4.85546875" customWidth="1"/>
    <col min="13563" max="13563" width="22.42578125" customWidth="1"/>
    <col min="13564" max="13564" width="30.140625" customWidth="1"/>
    <col min="13565" max="13565" width="8.7109375" customWidth="1"/>
    <col min="13566" max="13566" width="9.42578125" customWidth="1"/>
    <col min="13567" max="13567" width="9" customWidth="1"/>
    <col min="13568" max="13568" width="8.7109375" customWidth="1"/>
    <col min="13569" max="13569" width="17.5703125" customWidth="1"/>
    <col min="13571" max="13571" width="28.140625" customWidth="1"/>
    <col min="13572" max="13582" width="8.42578125" customWidth="1"/>
    <col min="13583" max="13588" width="13.5703125" customWidth="1"/>
    <col min="13817" max="13818" width="4.85546875" customWidth="1"/>
    <col min="13819" max="13819" width="22.42578125" customWidth="1"/>
    <col min="13820" max="13820" width="30.140625" customWidth="1"/>
    <col min="13821" max="13821" width="8.7109375" customWidth="1"/>
    <col min="13822" max="13822" width="9.42578125" customWidth="1"/>
    <col min="13823" max="13823" width="9" customWidth="1"/>
    <col min="13824" max="13824" width="8.7109375" customWidth="1"/>
    <col min="13825" max="13825" width="17.5703125" customWidth="1"/>
    <col min="13827" max="13827" width="28.140625" customWidth="1"/>
    <col min="13828" max="13838" width="8.42578125" customWidth="1"/>
    <col min="13839" max="13844" width="13.5703125" customWidth="1"/>
    <col min="14073" max="14074" width="4.85546875" customWidth="1"/>
    <col min="14075" max="14075" width="22.42578125" customWidth="1"/>
    <col min="14076" max="14076" width="30.140625" customWidth="1"/>
    <col min="14077" max="14077" width="8.7109375" customWidth="1"/>
    <col min="14078" max="14078" width="9.42578125" customWidth="1"/>
    <col min="14079" max="14079" width="9" customWidth="1"/>
    <col min="14080" max="14080" width="8.7109375" customWidth="1"/>
    <col min="14081" max="14081" width="17.5703125" customWidth="1"/>
    <col min="14083" max="14083" width="28.140625" customWidth="1"/>
    <col min="14084" max="14094" width="8.42578125" customWidth="1"/>
    <col min="14095" max="14100" width="13.5703125" customWidth="1"/>
    <col min="14329" max="14330" width="4.85546875" customWidth="1"/>
    <col min="14331" max="14331" width="22.42578125" customWidth="1"/>
    <col min="14332" max="14332" width="30.140625" customWidth="1"/>
    <col min="14333" max="14333" width="8.7109375" customWidth="1"/>
    <col min="14334" max="14334" width="9.42578125" customWidth="1"/>
    <col min="14335" max="14335" width="9" customWidth="1"/>
    <col min="14336" max="14336" width="8.7109375" customWidth="1"/>
    <col min="14337" max="14337" width="17.5703125" customWidth="1"/>
    <col min="14339" max="14339" width="28.140625" customWidth="1"/>
    <col min="14340" max="14350" width="8.42578125" customWidth="1"/>
    <col min="14351" max="14356" width="13.5703125" customWidth="1"/>
    <col min="14585" max="14586" width="4.85546875" customWidth="1"/>
    <col min="14587" max="14587" width="22.42578125" customWidth="1"/>
    <col min="14588" max="14588" width="30.140625" customWidth="1"/>
    <col min="14589" max="14589" width="8.7109375" customWidth="1"/>
    <col min="14590" max="14590" width="9.42578125" customWidth="1"/>
    <col min="14591" max="14591" width="9" customWidth="1"/>
    <col min="14592" max="14592" width="8.7109375" customWidth="1"/>
    <col min="14593" max="14593" width="17.5703125" customWidth="1"/>
    <col min="14595" max="14595" width="28.140625" customWidth="1"/>
    <col min="14596" max="14606" width="8.42578125" customWidth="1"/>
    <col min="14607" max="14612" width="13.5703125" customWidth="1"/>
    <col min="14841" max="14842" width="4.85546875" customWidth="1"/>
    <col min="14843" max="14843" width="22.42578125" customWidth="1"/>
    <col min="14844" max="14844" width="30.140625" customWidth="1"/>
    <col min="14845" max="14845" width="8.7109375" customWidth="1"/>
    <col min="14846" max="14846" width="9.42578125" customWidth="1"/>
    <col min="14847" max="14847" width="9" customWidth="1"/>
    <col min="14848" max="14848" width="8.7109375" customWidth="1"/>
    <col min="14849" max="14849" width="17.5703125" customWidth="1"/>
    <col min="14851" max="14851" width="28.140625" customWidth="1"/>
    <col min="14852" max="14862" width="8.42578125" customWidth="1"/>
    <col min="14863" max="14868" width="13.5703125" customWidth="1"/>
    <col min="15097" max="15098" width="4.85546875" customWidth="1"/>
    <col min="15099" max="15099" width="22.42578125" customWidth="1"/>
    <col min="15100" max="15100" width="30.140625" customWidth="1"/>
    <col min="15101" max="15101" width="8.7109375" customWidth="1"/>
    <col min="15102" max="15102" width="9.42578125" customWidth="1"/>
    <col min="15103" max="15103" width="9" customWidth="1"/>
    <col min="15104" max="15104" width="8.7109375" customWidth="1"/>
    <col min="15105" max="15105" width="17.5703125" customWidth="1"/>
    <col min="15107" max="15107" width="28.140625" customWidth="1"/>
    <col min="15108" max="15118" width="8.42578125" customWidth="1"/>
    <col min="15119" max="15124" width="13.5703125" customWidth="1"/>
    <col min="15353" max="15354" width="4.85546875" customWidth="1"/>
    <col min="15355" max="15355" width="22.42578125" customWidth="1"/>
    <col min="15356" max="15356" width="30.140625" customWidth="1"/>
    <col min="15357" max="15357" width="8.7109375" customWidth="1"/>
    <col min="15358" max="15358" width="9.42578125" customWidth="1"/>
    <col min="15359" max="15359" width="9" customWidth="1"/>
    <col min="15360" max="15360" width="8.7109375" customWidth="1"/>
    <col min="15361" max="15361" width="17.5703125" customWidth="1"/>
    <col min="15363" max="15363" width="28.140625" customWidth="1"/>
    <col min="15364" max="15374" width="8.42578125" customWidth="1"/>
    <col min="15375" max="15380" width="13.5703125" customWidth="1"/>
    <col min="15609" max="15610" width="4.85546875" customWidth="1"/>
    <col min="15611" max="15611" width="22.42578125" customWidth="1"/>
    <col min="15612" max="15612" width="30.140625" customWidth="1"/>
    <col min="15613" max="15613" width="8.7109375" customWidth="1"/>
    <col min="15614" max="15614" width="9.42578125" customWidth="1"/>
    <col min="15615" max="15615" width="9" customWidth="1"/>
    <col min="15616" max="15616" width="8.7109375" customWidth="1"/>
    <col min="15617" max="15617" width="17.5703125" customWidth="1"/>
    <col min="15619" max="15619" width="28.140625" customWidth="1"/>
    <col min="15620" max="15630" width="8.42578125" customWidth="1"/>
    <col min="15631" max="15636" width="13.5703125" customWidth="1"/>
    <col min="15865" max="15866" width="4.85546875" customWidth="1"/>
    <col min="15867" max="15867" width="22.42578125" customWidth="1"/>
    <col min="15868" max="15868" width="30.140625" customWidth="1"/>
    <col min="15869" max="15869" width="8.7109375" customWidth="1"/>
    <col min="15870" max="15870" width="9.42578125" customWidth="1"/>
    <col min="15871" max="15871" width="9" customWidth="1"/>
    <col min="15872" max="15872" width="8.7109375" customWidth="1"/>
    <col min="15873" max="15873" width="17.5703125" customWidth="1"/>
    <col min="15875" max="15875" width="28.140625" customWidth="1"/>
    <col min="15876" max="15886" width="8.42578125" customWidth="1"/>
    <col min="15887" max="15892" width="13.5703125" customWidth="1"/>
    <col min="16121" max="16122" width="4.85546875" customWidth="1"/>
    <col min="16123" max="16123" width="22.42578125" customWidth="1"/>
    <col min="16124" max="16124" width="30.140625" customWidth="1"/>
    <col min="16125" max="16125" width="8.7109375" customWidth="1"/>
    <col min="16126" max="16126" width="9.42578125" customWidth="1"/>
    <col min="16127" max="16127" width="9" customWidth="1"/>
    <col min="16128" max="16128" width="8.7109375" customWidth="1"/>
    <col min="16129" max="16129" width="17.5703125" customWidth="1"/>
    <col min="16131" max="16131" width="28.140625" customWidth="1"/>
    <col min="16132" max="16142" width="8.42578125" customWidth="1"/>
    <col min="16143" max="16148" width="13.5703125" customWidth="1"/>
  </cols>
  <sheetData>
    <row r="1" spans="1:20" s="114" customFormat="1" ht="27.75" thickBot="1" x14ac:dyDescent="0.4">
      <c r="A1" s="117" t="s">
        <v>48</v>
      </c>
      <c r="B1" s="116"/>
      <c r="C1" s="116"/>
      <c r="D1" s="116"/>
      <c r="E1" s="116"/>
      <c r="F1" s="116"/>
      <c r="G1" s="116"/>
      <c r="H1" s="116"/>
      <c r="I1" s="115"/>
    </row>
    <row r="2" spans="1:20" ht="15.75" x14ac:dyDescent="0.25">
      <c r="A2" s="113" t="s">
        <v>47</v>
      </c>
      <c r="B2" s="112" t="s">
        <v>46</v>
      </c>
      <c r="C2" s="111" t="s">
        <v>45</v>
      </c>
      <c r="D2" s="110" t="s">
        <v>44</v>
      </c>
      <c r="E2" s="109" t="s">
        <v>43</v>
      </c>
      <c r="F2" s="108"/>
      <c r="G2" s="108"/>
      <c r="H2" s="108"/>
      <c r="I2" s="107"/>
      <c r="L2" s="106" t="s">
        <v>42</v>
      </c>
      <c r="M2" s="105"/>
      <c r="N2" s="105"/>
      <c r="O2" s="104"/>
      <c r="P2" s="103" t="s">
        <v>41</v>
      </c>
      <c r="Q2" s="102"/>
      <c r="R2" s="101"/>
      <c r="S2" s="100" t="s">
        <v>40</v>
      </c>
      <c r="T2" s="99" t="s">
        <v>39</v>
      </c>
    </row>
    <row r="3" spans="1:20" ht="51.75" thickBot="1" x14ac:dyDescent="0.25">
      <c r="A3" s="98"/>
      <c r="B3" s="97"/>
      <c r="C3" s="96"/>
      <c r="D3" s="95"/>
      <c r="E3" s="94" t="s">
        <v>38</v>
      </c>
      <c r="F3" s="93" t="s">
        <v>37</v>
      </c>
      <c r="G3" s="92" t="s">
        <v>36</v>
      </c>
      <c r="H3" s="91" t="s">
        <v>35</v>
      </c>
      <c r="I3" s="90" t="s">
        <v>34</v>
      </c>
      <c r="K3" s="3"/>
      <c r="L3" s="89" t="s">
        <v>33</v>
      </c>
      <c r="M3" s="88" t="s">
        <v>32</v>
      </c>
      <c r="N3" s="88" t="s">
        <v>31</v>
      </c>
      <c r="O3" s="87" t="s">
        <v>30</v>
      </c>
      <c r="P3" s="86" t="s">
        <v>29</v>
      </c>
      <c r="Q3" s="85" t="s">
        <v>28</v>
      </c>
      <c r="R3" s="84" t="s">
        <v>27</v>
      </c>
      <c r="S3" s="83"/>
      <c r="T3" s="82"/>
    </row>
    <row r="4" spans="1:20" ht="13.5" thickBot="1" x14ac:dyDescent="0.25">
      <c r="A4" s="43" t="s">
        <v>26</v>
      </c>
      <c r="B4" s="81" t="s">
        <v>25</v>
      </c>
      <c r="C4" s="123" t="s">
        <v>24</v>
      </c>
      <c r="D4" s="80" t="s">
        <v>23</v>
      </c>
      <c r="E4" s="123" t="s">
        <v>22</v>
      </c>
      <c r="F4" s="80" t="s">
        <v>21</v>
      </c>
      <c r="G4" s="123" t="s">
        <v>20</v>
      </c>
      <c r="H4" s="80" t="s">
        <v>19</v>
      </c>
      <c r="I4" s="125">
        <v>9</v>
      </c>
      <c r="K4" s="128" t="s">
        <v>92</v>
      </c>
      <c r="L4" s="77">
        <f>SUMIFS($F$5:$F$39,$I$5:$I$39,K4)</f>
        <v>325.06999999999994</v>
      </c>
      <c r="M4" s="76">
        <f>SUMIFS($F$41:$F$90,$I$41:$I$90,K4)</f>
        <v>474.19999999999993</v>
      </c>
      <c r="N4" s="76">
        <f>SUMIFS($F$92:$F$130,$I$92:$I$130,K4)</f>
        <v>600.1</v>
      </c>
      <c r="O4" s="75">
        <f>SUM(L4:N4)</f>
        <v>1399.37</v>
      </c>
      <c r="P4" s="79">
        <f>L4/$L$11*L$13+M4/$M$11*$M$13+N4/$N$11*$N$13</f>
        <v>81.201074118113354</v>
      </c>
      <c r="Q4" s="78">
        <f>O4/$O$11*O$14</f>
        <v>46.685794918063749</v>
      </c>
      <c r="R4" s="73">
        <f>SUM(P4:Q4)</f>
        <v>127.8868690361771</v>
      </c>
      <c r="S4" s="72">
        <f>O4+R4</f>
        <v>1527.256869036177</v>
      </c>
      <c r="T4" s="71">
        <f>O4/$O$11</f>
        <v>0.97873783895311839</v>
      </c>
    </row>
    <row r="5" spans="1:20" ht="13.5" thickTop="1" x14ac:dyDescent="0.2">
      <c r="A5" s="119"/>
      <c r="B5" s="118"/>
      <c r="C5" s="133"/>
      <c r="D5" s="7"/>
      <c r="E5" s="124"/>
      <c r="F5" s="6"/>
      <c r="G5" s="124"/>
      <c r="H5" s="6"/>
      <c r="I5" s="126"/>
      <c r="K5" s="149" t="s">
        <v>103</v>
      </c>
      <c r="L5" s="77">
        <f t="shared" ref="L5:L6" si="0">SUMIFS($F$5:$F$39,$I$5:$I$39,K5)</f>
        <v>0</v>
      </c>
      <c r="M5" s="76">
        <f t="shared" ref="M5:M6" si="1">SUMIFS($F$41:$F$90,$I$41:$I$90,K5)</f>
        <v>21.6</v>
      </c>
      <c r="N5" s="76">
        <f>SUMIFS($F$92:$F$130,$I$92:$I$130,K5)</f>
        <v>0</v>
      </c>
      <c r="O5" s="75">
        <f>SUM(L5:N5)</f>
        <v>21.6</v>
      </c>
      <c r="P5" s="79">
        <f t="shared" ref="P5:P9" si="2">L5/$L$11*L$13+M5/$M$11*$M$13+N5/$N$11*$N$13</f>
        <v>2.2516052318668258</v>
      </c>
      <c r="Q5" s="78">
        <f>O5/$O$11*O$14</f>
        <v>0.7206194003231291</v>
      </c>
      <c r="R5" s="73">
        <f>SUM(P5:Q5)</f>
        <v>2.9722246321899548</v>
      </c>
      <c r="S5" s="72">
        <f>O5+R5</f>
        <v>24.572224632189958</v>
      </c>
      <c r="T5" s="71">
        <f>O5/$O$11</f>
        <v>1.5107324954363293E-2</v>
      </c>
    </row>
    <row r="6" spans="1:20" x14ac:dyDescent="0.2">
      <c r="A6" s="120"/>
      <c r="B6" s="118" t="s">
        <v>18</v>
      </c>
      <c r="C6" s="120" t="s">
        <v>49</v>
      </c>
      <c r="D6" s="7"/>
      <c r="E6" s="24">
        <v>14.76</v>
      </c>
      <c r="F6" s="6"/>
      <c r="G6" s="24">
        <v>14.8</v>
      </c>
      <c r="H6" s="6"/>
      <c r="I6" s="127" t="s">
        <v>105</v>
      </c>
      <c r="K6" s="149" t="s">
        <v>104</v>
      </c>
      <c r="L6" s="77">
        <f t="shared" si="0"/>
        <v>0</v>
      </c>
      <c r="M6" s="76">
        <f t="shared" si="1"/>
        <v>8.8000000000000007</v>
      </c>
      <c r="N6" s="76">
        <f>SUMIFS($F$92:$F$130,$I$92:$I$130,K6)</f>
        <v>0</v>
      </c>
      <c r="O6" s="75">
        <f>SUM(L6:N6)</f>
        <v>8.8000000000000007</v>
      </c>
      <c r="P6" s="79">
        <f t="shared" si="2"/>
        <v>0.91732065001981777</v>
      </c>
      <c r="Q6" s="78">
        <f>O6/$O$11*O$14</f>
        <v>0.2935856816131267</v>
      </c>
      <c r="R6" s="73">
        <f>SUM(P6:Q6)</f>
        <v>1.2109063316329445</v>
      </c>
      <c r="S6" s="72">
        <f>O6+R6</f>
        <v>10.010906331632945</v>
      </c>
      <c r="T6" s="71">
        <f>O6/$O$11</f>
        <v>6.1548360925183787E-3</v>
      </c>
    </row>
    <row r="7" spans="1:20" x14ac:dyDescent="0.2">
      <c r="A7" s="120"/>
      <c r="B7" s="118" t="s">
        <v>17</v>
      </c>
      <c r="C7" s="120" t="s">
        <v>50</v>
      </c>
      <c r="D7" s="7"/>
      <c r="E7" s="24">
        <v>12.97</v>
      </c>
      <c r="F7" s="6">
        <v>12.97</v>
      </c>
      <c r="G7" s="24"/>
      <c r="H7" s="6"/>
      <c r="I7" s="127" t="s">
        <v>2</v>
      </c>
      <c r="K7" s="129"/>
      <c r="L7" s="77"/>
      <c r="M7" s="76"/>
      <c r="N7" s="76"/>
      <c r="O7" s="75"/>
      <c r="P7" s="79">
        <f t="shared" si="2"/>
        <v>0</v>
      </c>
      <c r="Q7" s="78">
        <f>O7/$O$11*O$14</f>
        <v>0</v>
      </c>
      <c r="R7" s="73">
        <f>SUM(P7:Q7)</f>
        <v>0</v>
      </c>
      <c r="S7" s="72">
        <f>O7+R7</f>
        <v>0</v>
      </c>
      <c r="T7" s="71">
        <f>O7/$O$11</f>
        <v>0</v>
      </c>
    </row>
    <row r="8" spans="1:20" x14ac:dyDescent="0.2">
      <c r="A8" s="120"/>
      <c r="B8" s="118" t="s">
        <v>16</v>
      </c>
      <c r="C8" s="120" t="s">
        <v>50</v>
      </c>
      <c r="D8" s="7"/>
      <c r="E8" s="24">
        <v>18.8</v>
      </c>
      <c r="F8" s="6">
        <v>18.8</v>
      </c>
      <c r="G8" s="24"/>
      <c r="H8" s="6"/>
      <c r="I8" s="127" t="s">
        <v>2</v>
      </c>
      <c r="K8" s="129"/>
      <c r="L8" s="77"/>
      <c r="M8" s="76"/>
      <c r="N8" s="76"/>
      <c r="O8" s="75"/>
      <c r="P8" s="79">
        <f t="shared" si="2"/>
        <v>0</v>
      </c>
      <c r="Q8" s="78">
        <f>O8/$O$11*O$14</f>
        <v>0</v>
      </c>
      <c r="R8" s="73">
        <f>SUM(P8:Q8)</f>
        <v>0</v>
      </c>
      <c r="S8" s="72">
        <f>O8+R8</f>
        <v>0</v>
      </c>
      <c r="T8" s="71">
        <f>O8/$O$11</f>
        <v>0</v>
      </c>
    </row>
    <row r="9" spans="1:20" ht="13.5" thickBot="1" x14ac:dyDescent="0.25">
      <c r="A9" s="120"/>
      <c r="B9" s="118" t="s">
        <v>65</v>
      </c>
      <c r="C9" s="120" t="s">
        <v>50</v>
      </c>
      <c r="D9" s="7"/>
      <c r="E9" s="24">
        <v>6.04</v>
      </c>
      <c r="F9" s="6">
        <v>6.04</v>
      </c>
      <c r="G9" s="24"/>
      <c r="H9" s="6"/>
      <c r="I9" s="127" t="s">
        <v>92</v>
      </c>
      <c r="K9" s="130"/>
      <c r="L9" s="77"/>
      <c r="M9" s="76"/>
      <c r="N9" s="76"/>
      <c r="O9" s="75"/>
      <c r="P9" s="79">
        <f t="shared" si="2"/>
        <v>0</v>
      </c>
      <c r="Q9" s="74">
        <f>O9/$O$11*O$14</f>
        <v>0</v>
      </c>
      <c r="R9" s="73">
        <f>SUM(P9:Q9)</f>
        <v>0</v>
      </c>
      <c r="S9" s="72">
        <f>O9+R9</f>
        <v>0</v>
      </c>
      <c r="T9" s="71">
        <f>O9/$O$11</f>
        <v>0</v>
      </c>
    </row>
    <row r="10" spans="1:20" ht="13.5" thickBot="1" x14ac:dyDescent="0.25">
      <c r="A10" s="120"/>
      <c r="B10" s="118" t="s">
        <v>15</v>
      </c>
      <c r="C10" s="120" t="s">
        <v>51</v>
      </c>
      <c r="D10" s="7"/>
      <c r="E10" s="24">
        <v>20.190000000000001</v>
      </c>
      <c r="F10" s="6">
        <v>20.190000000000001</v>
      </c>
      <c r="G10" s="24"/>
      <c r="H10" s="6"/>
      <c r="I10" s="127" t="s">
        <v>92</v>
      </c>
      <c r="K10" s="70" t="s">
        <v>14</v>
      </c>
      <c r="L10" s="69">
        <f>SUMIFS($F$5:$F$13,$I$5:$I$13,K10)</f>
        <v>0</v>
      </c>
      <c r="M10" s="68">
        <f>SUMIFS($F$41:$F$66,$I$41:$I$66,K10)</f>
        <v>0</v>
      </c>
      <c r="N10" s="68">
        <f>SUMIFS($F$92:$F$130,$I$92:$I$130,K10)</f>
        <v>0</v>
      </c>
      <c r="O10" s="67">
        <f>SUM(L10:N10)</f>
        <v>0</v>
      </c>
      <c r="P10" s="66">
        <f>L10/$L$11*L$13+M10/$M$11*$M$13+N10/$N$11*$N$13</f>
        <v>0</v>
      </c>
      <c r="Q10" s="65">
        <f>O10/$O$11*O$14</f>
        <v>0</v>
      </c>
      <c r="R10" s="64">
        <f>SUM(P10:Q10)</f>
        <v>0</v>
      </c>
      <c r="S10" s="63">
        <f>O10+R10</f>
        <v>0</v>
      </c>
      <c r="T10" s="62">
        <f>O10/$O$11</f>
        <v>0</v>
      </c>
    </row>
    <row r="11" spans="1:20" ht="13.5" thickBot="1" x14ac:dyDescent="0.25">
      <c r="A11" s="120"/>
      <c r="B11" s="118" t="s">
        <v>13</v>
      </c>
      <c r="C11" s="120" t="s">
        <v>52</v>
      </c>
      <c r="D11" s="7"/>
      <c r="E11" s="24">
        <v>20.190000000000001</v>
      </c>
      <c r="F11" s="6">
        <v>20.190000000000001</v>
      </c>
      <c r="G11" s="24"/>
      <c r="H11" s="6"/>
      <c r="I11" s="127" t="s">
        <v>92</v>
      </c>
      <c r="K11" s="61" t="s">
        <v>12</v>
      </c>
      <c r="L11" s="60">
        <f>SUM(L4:L10)</f>
        <v>325.06999999999994</v>
      </c>
      <c r="M11" s="59">
        <f>SUM(M4:M10)</f>
        <v>504.59999999999997</v>
      </c>
      <c r="N11" s="58">
        <f>SUM(N4:N10)</f>
        <v>600.1</v>
      </c>
      <c r="O11" s="57">
        <f>SUM(O4:O10)</f>
        <v>1429.7699999999998</v>
      </c>
      <c r="P11" s="56">
        <f>L11/$L$11*L$13+M11/$M$11*$M$13+N11/$N$11*$N$13</f>
        <v>84.37</v>
      </c>
      <c r="Q11" s="55">
        <f>SUM(Q4:Q10)</f>
        <v>47.7</v>
      </c>
      <c r="R11" s="54">
        <f>SUM(R4:R10)</f>
        <v>132.07</v>
      </c>
      <c r="S11" s="53">
        <f>SUM(S4:S10)</f>
        <v>1561.84</v>
      </c>
      <c r="T11" s="52">
        <f>SUM(T4:T10)</f>
        <v>1</v>
      </c>
    </row>
    <row r="12" spans="1:20" ht="13.5" thickBot="1" x14ac:dyDescent="0.25">
      <c r="A12" s="120"/>
      <c r="B12" s="118" t="s">
        <v>11</v>
      </c>
      <c r="C12" s="120" t="s">
        <v>53</v>
      </c>
      <c r="D12" s="7"/>
      <c r="E12" s="24">
        <v>10.09</v>
      </c>
      <c r="F12" s="6">
        <v>10.09</v>
      </c>
      <c r="G12" s="24"/>
      <c r="H12" s="6"/>
      <c r="I12" s="127" t="s">
        <v>92</v>
      </c>
      <c r="O12" s="35"/>
      <c r="S12" s="35">
        <f>F132-S11</f>
        <v>0</v>
      </c>
      <c r="T12" s="51"/>
    </row>
    <row r="13" spans="1:20" x14ac:dyDescent="0.2">
      <c r="A13" s="120"/>
      <c r="B13" s="118" t="s">
        <v>10</v>
      </c>
      <c r="C13" s="120" t="s">
        <v>54</v>
      </c>
      <c r="D13" s="7"/>
      <c r="E13" s="24">
        <v>9.8699999999999992</v>
      </c>
      <c r="F13" s="6">
        <v>9.8699999999999992</v>
      </c>
      <c r="G13" s="24"/>
      <c r="H13" s="6"/>
      <c r="I13" s="127" t="s">
        <v>92</v>
      </c>
      <c r="K13" s="50" t="s">
        <v>2</v>
      </c>
      <c r="L13" s="49">
        <f>SUMIFS($E$5:$E$13,$I$5:$I$13,$K13)</f>
        <v>31.770000000000003</v>
      </c>
      <c r="M13" s="48">
        <f>SUMIFS($F$41:$F$66,$I$41:$I$66,K13)</f>
        <v>52.6</v>
      </c>
      <c r="N13" s="48">
        <f>SUMIFS($F$92:$F$130,$I$92:$I$130,K13)</f>
        <v>0</v>
      </c>
      <c r="O13" s="47">
        <f>SUM(L13:N13)</f>
        <v>84.37</v>
      </c>
      <c r="P13" s="35"/>
    </row>
    <row r="14" spans="1:20" ht="13.5" thickBot="1" x14ac:dyDescent="0.25">
      <c r="A14" s="121"/>
      <c r="B14" s="1" t="s">
        <v>66</v>
      </c>
      <c r="C14" s="121" t="s">
        <v>54</v>
      </c>
      <c r="E14" s="121">
        <v>20.190000000000001</v>
      </c>
      <c r="F14" s="1">
        <v>20.190000000000001</v>
      </c>
      <c r="G14" s="121"/>
      <c r="I14" s="127" t="s">
        <v>92</v>
      </c>
      <c r="K14" s="46" t="s">
        <v>7</v>
      </c>
      <c r="L14" s="45">
        <f>SUMIFS($F$5:$F$13,$I$5:$I$13,$K14)</f>
        <v>0</v>
      </c>
      <c r="M14" s="44">
        <f>SUMIFS($F$41:$F$66,$I$41:$I$66,K14)</f>
        <v>47.7</v>
      </c>
      <c r="N14" s="44">
        <f>SUMIFS($F$92:$F$130,$I$92:$I$130,K14)</f>
        <v>0</v>
      </c>
      <c r="O14" s="36">
        <f>SUM(L14:N14)</f>
        <v>47.7</v>
      </c>
    </row>
    <row r="15" spans="1:20" ht="13.5" thickBot="1" x14ac:dyDescent="0.25">
      <c r="A15" s="121"/>
      <c r="B15" s="1" t="s">
        <v>67</v>
      </c>
      <c r="C15" s="121" t="s">
        <v>55</v>
      </c>
      <c r="E15" s="121">
        <v>20</v>
      </c>
      <c r="G15" s="121"/>
      <c r="H15" s="1">
        <v>20</v>
      </c>
      <c r="I15" s="127" t="s">
        <v>4</v>
      </c>
      <c r="K15" s="38" t="s">
        <v>8</v>
      </c>
      <c r="L15" s="37">
        <f>SUM(L13:L14)</f>
        <v>31.770000000000003</v>
      </c>
      <c r="M15" s="37">
        <f>SUM(M13:M14)</f>
        <v>100.30000000000001</v>
      </c>
      <c r="N15" s="37">
        <f>SUM(N13:N14)</f>
        <v>0</v>
      </c>
      <c r="O15" s="36">
        <f>SUM(O13:O14)</f>
        <v>132.07</v>
      </c>
    </row>
    <row r="16" spans="1:20" x14ac:dyDescent="0.2">
      <c r="A16" s="121"/>
      <c r="B16" s="1" t="s">
        <v>68</v>
      </c>
      <c r="C16" s="121" t="s">
        <v>56</v>
      </c>
      <c r="E16" s="121">
        <v>5.3</v>
      </c>
      <c r="F16" s="1">
        <v>5.3</v>
      </c>
      <c r="G16" s="121"/>
      <c r="I16" s="127" t="s">
        <v>92</v>
      </c>
    </row>
    <row r="17" spans="1:17" x14ac:dyDescent="0.2">
      <c r="A17" s="121"/>
      <c r="B17" s="1" t="s">
        <v>69</v>
      </c>
      <c r="C17" s="121" t="s">
        <v>57</v>
      </c>
      <c r="E17" s="121">
        <v>9.3000000000000007</v>
      </c>
      <c r="F17" s="1">
        <v>9.3000000000000007</v>
      </c>
      <c r="G17" s="121"/>
      <c r="I17" s="127" t="s">
        <v>92</v>
      </c>
      <c r="K17" s="34" t="s">
        <v>6</v>
      </c>
      <c r="L17" s="35">
        <f>L11+L13+L14</f>
        <v>356.83999999999992</v>
      </c>
      <c r="M17" s="35">
        <f>M11+M13+M14</f>
        <v>604.9</v>
      </c>
      <c r="N17" s="35">
        <f>N11+N13+N14</f>
        <v>600.1</v>
      </c>
      <c r="O17" s="35">
        <f>SUM(L17:N17)</f>
        <v>1561.84</v>
      </c>
      <c r="P17" s="35">
        <f>O17-F132</f>
        <v>0</v>
      </c>
      <c r="Q17" s="34"/>
    </row>
    <row r="18" spans="1:17" x14ac:dyDescent="0.2">
      <c r="A18" s="121"/>
      <c r="B18" s="1" t="s">
        <v>70</v>
      </c>
      <c r="C18" s="121" t="s">
        <v>1</v>
      </c>
      <c r="E18" s="121">
        <v>2.5</v>
      </c>
      <c r="F18" s="1">
        <v>2.5</v>
      </c>
      <c r="G18" s="121"/>
      <c r="I18" s="127" t="s">
        <v>92</v>
      </c>
    </row>
    <row r="19" spans="1:17" x14ac:dyDescent="0.2">
      <c r="A19" s="121"/>
      <c r="B19" s="1" t="s">
        <v>71</v>
      </c>
      <c r="C19" s="121" t="s">
        <v>58</v>
      </c>
      <c r="E19" s="121">
        <v>4.5999999999999996</v>
      </c>
      <c r="F19" s="1">
        <v>4.5999999999999996</v>
      </c>
      <c r="G19" s="121"/>
      <c r="I19" s="127" t="s">
        <v>92</v>
      </c>
    </row>
    <row r="20" spans="1:17" x14ac:dyDescent="0.2">
      <c r="A20" s="121"/>
      <c r="B20" s="1" t="s">
        <v>72</v>
      </c>
      <c r="C20" s="121" t="s">
        <v>59</v>
      </c>
      <c r="E20" s="121">
        <v>5.0999999999999996</v>
      </c>
      <c r="F20" s="1">
        <v>5.0999999999999996</v>
      </c>
      <c r="G20" s="121"/>
      <c r="I20" s="127" t="s">
        <v>92</v>
      </c>
    </row>
    <row r="21" spans="1:17" x14ac:dyDescent="0.2">
      <c r="A21" s="121"/>
      <c r="B21" s="1" t="s">
        <v>73</v>
      </c>
      <c r="C21" s="121" t="s">
        <v>58</v>
      </c>
      <c r="E21" s="121">
        <v>5.9</v>
      </c>
      <c r="F21" s="1">
        <v>5.9</v>
      </c>
      <c r="G21" s="121"/>
      <c r="I21" s="127" t="s">
        <v>92</v>
      </c>
    </row>
    <row r="22" spans="1:17" x14ac:dyDescent="0.2">
      <c r="A22" s="121"/>
      <c r="B22" s="1" t="s">
        <v>74</v>
      </c>
      <c r="C22" s="121" t="s">
        <v>1</v>
      </c>
      <c r="E22" s="121">
        <v>5.5</v>
      </c>
      <c r="F22" s="1">
        <v>5.5</v>
      </c>
      <c r="G22" s="121"/>
      <c r="I22" s="127" t="s">
        <v>92</v>
      </c>
    </row>
    <row r="23" spans="1:17" x14ac:dyDescent="0.2">
      <c r="A23" s="121"/>
      <c r="B23" s="1" t="s">
        <v>75</v>
      </c>
      <c r="C23" s="121" t="s">
        <v>1</v>
      </c>
      <c r="E23" s="121">
        <v>1</v>
      </c>
      <c r="F23" s="1">
        <v>1</v>
      </c>
      <c r="G23" s="121"/>
      <c r="I23" s="127" t="s">
        <v>92</v>
      </c>
    </row>
    <row r="24" spans="1:17" x14ac:dyDescent="0.2">
      <c r="A24" s="121"/>
      <c r="B24" s="1" t="s">
        <v>76</v>
      </c>
      <c r="C24" s="121" t="s">
        <v>53</v>
      </c>
      <c r="E24" s="121">
        <v>19.899999999999999</v>
      </c>
      <c r="F24" s="1">
        <v>19.899999999999999</v>
      </c>
      <c r="G24" s="121"/>
      <c r="I24" s="127" t="s">
        <v>92</v>
      </c>
    </row>
    <row r="25" spans="1:17" x14ac:dyDescent="0.2">
      <c r="A25" s="121"/>
      <c r="B25" s="1" t="s">
        <v>77</v>
      </c>
      <c r="C25" s="121" t="s">
        <v>50</v>
      </c>
      <c r="E25" s="121">
        <v>12.3</v>
      </c>
      <c r="F25" s="1">
        <v>12.3</v>
      </c>
      <c r="G25" s="121"/>
      <c r="I25" s="127" t="s">
        <v>92</v>
      </c>
    </row>
    <row r="26" spans="1:17" x14ac:dyDescent="0.2">
      <c r="A26" s="121"/>
      <c r="B26" s="1" t="s">
        <v>78</v>
      </c>
      <c r="C26" s="121" t="s">
        <v>1</v>
      </c>
      <c r="E26" s="121">
        <v>5.0999999999999996</v>
      </c>
      <c r="F26" s="1">
        <v>5.0999999999999996</v>
      </c>
      <c r="G26" s="121"/>
      <c r="I26" s="127" t="s">
        <v>92</v>
      </c>
    </row>
    <row r="27" spans="1:17" x14ac:dyDescent="0.2">
      <c r="A27" s="121"/>
      <c r="B27" s="1" t="s">
        <v>79</v>
      </c>
      <c r="C27" s="121" t="s">
        <v>1</v>
      </c>
      <c r="E27" s="121">
        <v>1</v>
      </c>
      <c r="F27" s="1">
        <v>1</v>
      </c>
      <c r="G27" s="121"/>
      <c r="I27" s="127" t="s">
        <v>92</v>
      </c>
    </row>
    <row r="28" spans="1:17" x14ac:dyDescent="0.2">
      <c r="A28" s="121"/>
      <c r="B28" s="1" t="s">
        <v>80</v>
      </c>
      <c r="C28" s="121" t="s">
        <v>1</v>
      </c>
      <c r="E28" s="121">
        <v>5.5</v>
      </c>
      <c r="F28" s="1">
        <v>5.5</v>
      </c>
      <c r="G28" s="121"/>
      <c r="I28" s="127" t="s">
        <v>92</v>
      </c>
    </row>
    <row r="29" spans="1:17" x14ac:dyDescent="0.2">
      <c r="A29" s="121"/>
      <c r="B29" s="1" t="s">
        <v>81</v>
      </c>
      <c r="C29" s="121" t="s">
        <v>1</v>
      </c>
      <c r="E29" s="121">
        <v>0.9</v>
      </c>
      <c r="F29" s="1">
        <v>0.9</v>
      </c>
      <c r="G29" s="121"/>
      <c r="I29" s="127" t="s">
        <v>92</v>
      </c>
    </row>
    <row r="30" spans="1:17" x14ac:dyDescent="0.2">
      <c r="A30" s="121"/>
      <c r="B30" s="1" t="s">
        <v>82</v>
      </c>
      <c r="C30" s="121" t="s">
        <v>1</v>
      </c>
      <c r="E30" s="121">
        <v>0.8</v>
      </c>
      <c r="F30" s="1">
        <v>0.8</v>
      </c>
      <c r="G30" s="121"/>
      <c r="I30" s="127" t="s">
        <v>92</v>
      </c>
    </row>
    <row r="31" spans="1:17" x14ac:dyDescent="0.2">
      <c r="A31" s="121"/>
      <c r="B31" s="1" t="s">
        <v>83</v>
      </c>
      <c r="C31" s="121" t="s">
        <v>60</v>
      </c>
      <c r="E31" s="121">
        <v>2</v>
      </c>
      <c r="G31" s="121"/>
      <c r="H31" s="1">
        <v>2</v>
      </c>
      <c r="I31" s="127" t="s">
        <v>4</v>
      </c>
    </row>
    <row r="32" spans="1:17" x14ac:dyDescent="0.2">
      <c r="A32" s="121"/>
      <c r="B32" s="1" t="s">
        <v>84</v>
      </c>
      <c r="C32" s="121" t="s">
        <v>61</v>
      </c>
      <c r="E32" s="121">
        <v>3.4</v>
      </c>
      <c r="G32" s="121"/>
      <c r="H32" s="1">
        <v>3.4</v>
      </c>
      <c r="I32" s="127" t="s">
        <v>4</v>
      </c>
    </row>
    <row r="33" spans="1:9" x14ac:dyDescent="0.2">
      <c r="A33" s="121"/>
      <c r="B33" s="1" t="s">
        <v>85</v>
      </c>
      <c r="C33" s="121" t="s">
        <v>61</v>
      </c>
      <c r="E33" s="121">
        <v>0.6</v>
      </c>
      <c r="G33" s="121"/>
      <c r="H33" s="1">
        <v>0.6</v>
      </c>
      <c r="I33" s="127" t="s">
        <v>4</v>
      </c>
    </row>
    <row r="34" spans="1:9" x14ac:dyDescent="0.2">
      <c r="A34" s="121"/>
      <c r="B34" s="1" t="s">
        <v>86</v>
      </c>
      <c r="C34" s="121" t="s">
        <v>62</v>
      </c>
      <c r="E34" s="121">
        <v>85.9</v>
      </c>
      <c r="F34" s="1">
        <v>85.9</v>
      </c>
      <c r="G34" s="121"/>
      <c r="I34" s="127" t="s">
        <v>92</v>
      </c>
    </row>
    <row r="35" spans="1:9" x14ac:dyDescent="0.2">
      <c r="A35" s="121"/>
      <c r="B35" s="1" t="s">
        <v>87</v>
      </c>
      <c r="C35" s="121" t="s">
        <v>54</v>
      </c>
      <c r="E35" s="121">
        <v>18.899999999999999</v>
      </c>
      <c r="F35" s="1">
        <v>18.899999999999999</v>
      </c>
      <c r="G35" s="121"/>
      <c r="I35" s="127" t="s">
        <v>92</v>
      </c>
    </row>
    <row r="36" spans="1:9" x14ac:dyDescent="0.2">
      <c r="A36" s="121"/>
      <c r="B36" s="1" t="s">
        <v>88</v>
      </c>
      <c r="C36" s="121" t="s">
        <v>53</v>
      </c>
      <c r="E36" s="121">
        <v>14</v>
      </c>
      <c r="F36" s="1">
        <v>14</v>
      </c>
      <c r="G36" s="121"/>
      <c r="I36" s="127" t="s">
        <v>92</v>
      </c>
    </row>
    <row r="37" spans="1:9" x14ac:dyDescent="0.2">
      <c r="A37" s="121"/>
      <c r="B37" s="1" t="s">
        <v>89</v>
      </c>
      <c r="C37" s="121" t="s">
        <v>53</v>
      </c>
      <c r="E37" s="121">
        <v>15.2</v>
      </c>
      <c r="F37" s="1">
        <v>15.2</v>
      </c>
      <c r="G37" s="121"/>
      <c r="I37" s="127" t="s">
        <v>92</v>
      </c>
    </row>
    <row r="38" spans="1:9" x14ac:dyDescent="0.2">
      <c r="A38" s="121"/>
      <c r="B38" s="1" t="s">
        <v>90</v>
      </c>
      <c r="C38" s="121" t="s">
        <v>63</v>
      </c>
      <c r="E38" s="121">
        <v>8.9</v>
      </c>
      <c r="F38" s="1">
        <v>8.9</v>
      </c>
      <c r="G38" s="121"/>
      <c r="I38" s="127" t="s">
        <v>92</v>
      </c>
    </row>
    <row r="39" spans="1:9" x14ac:dyDescent="0.2">
      <c r="A39" s="122"/>
      <c r="B39" s="1" t="s">
        <v>91</v>
      </c>
      <c r="C39" s="122" t="s">
        <v>64</v>
      </c>
      <c r="E39" s="122">
        <v>10.9</v>
      </c>
      <c r="F39" s="1">
        <v>10.9</v>
      </c>
      <c r="G39" s="122"/>
      <c r="I39" s="127" t="s">
        <v>92</v>
      </c>
    </row>
    <row r="40" spans="1:9" ht="13.5" thickBot="1" x14ac:dyDescent="0.25">
      <c r="A40" s="137"/>
      <c r="B40" s="142"/>
      <c r="C40" s="138"/>
      <c r="D40" s="143" t="s">
        <v>9</v>
      </c>
      <c r="E40" s="124">
        <f>SUM(E6:E39)</f>
        <v>397.59999999999997</v>
      </c>
      <c r="F40" s="124">
        <f>SUM(F6:F39)</f>
        <v>356.84</v>
      </c>
      <c r="G40" s="124">
        <f t="shared" ref="G40:H40" si="3">SUM(G6:G39)</f>
        <v>14.8</v>
      </c>
      <c r="H40" s="124">
        <f t="shared" si="3"/>
        <v>26</v>
      </c>
      <c r="I40" s="139"/>
    </row>
    <row r="41" spans="1:9" x14ac:dyDescent="0.2">
      <c r="A41" s="144"/>
      <c r="B41" s="135">
        <v>100</v>
      </c>
      <c r="C41" s="131" t="s">
        <v>60</v>
      </c>
      <c r="D41" s="42"/>
      <c r="E41" s="41">
        <v>4.0999999999999996</v>
      </c>
      <c r="F41" s="40">
        <v>4.0999999999999996</v>
      </c>
      <c r="G41" s="41"/>
      <c r="H41" s="40"/>
      <c r="I41" s="39" t="s">
        <v>7</v>
      </c>
    </row>
    <row r="42" spans="1:9" x14ac:dyDescent="0.2">
      <c r="A42" s="145"/>
      <c r="B42" s="136">
        <v>101</v>
      </c>
      <c r="C42" s="132" t="s">
        <v>50</v>
      </c>
      <c r="D42" s="7"/>
      <c r="E42" s="24">
        <v>37.200000000000003</v>
      </c>
      <c r="F42" s="6">
        <v>37.200000000000003</v>
      </c>
      <c r="G42" s="24"/>
      <c r="H42" s="6"/>
      <c r="I42" s="29" t="s">
        <v>7</v>
      </c>
    </row>
    <row r="43" spans="1:9" x14ac:dyDescent="0.2">
      <c r="A43" s="145"/>
      <c r="B43" s="136">
        <v>102</v>
      </c>
      <c r="C43" s="132" t="s">
        <v>1</v>
      </c>
      <c r="D43" s="7"/>
      <c r="E43" s="24">
        <v>1.8</v>
      </c>
      <c r="F43" s="6">
        <v>1.8</v>
      </c>
      <c r="G43" s="24"/>
      <c r="H43" s="6"/>
      <c r="I43" s="29" t="s">
        <v>7</v>
      </c>
    </row>
    <row r="44" spans="1:9" x14ac:dyDescent="0.2">
      <c r="A44" s="145"/>
      <c r="B44" s="136">
        <v>103</v>
      </c>
      <c r="C44" s="132" t="s">
        <v>1</v>
      </c>
      <c r="D44" s="7"/>
      <c r="E44" s="24">
        <v>4.5999999999999996</v>
      </c>
      <c r="F44" s="6">
        <v>4.5999999999999996</v>
      </c>
      <c r="G44" s="24"/>
      <c r="H44" s="6"/>
      <c r="I44" s="23" t="s">
        <v>7</v>
      </c>
    </row>
    <row r="45" spans="1:9" x14ac:dyDescent="0.2">
      <c r="A45" s="145"/>
      <c r="B45" s="136">
        <v>104</v>
      </c>
      <c r="C45" s="132" t="s">
        <v>54</v>
      </c>
      <c r="D45" s="7"/>
      <c r="E45" s="24">
        <v>3.7</v>
      </c>
      <c r="F45" s="6">
        <v>3.7</v>
      </c>
      <c r="G45" s="24"/>
      <c r="H45" s="6"/>
      <c r="I45" s="127" t="s">
        <v>92</v>
      </c>
    </row>
    <row r="46" spans="1:9" x14ac:dyDescent="0.2">
      <c r="A46" s="145"/>
      <c r="B46" s="136">
        <v>105</v>
      </c>
      <c r="C46" s="132" t="s">
        <v>50</v>
      </c>
      <c r="D46" s="7"/>
      <c r="E46" s="24">
        <v>52.6</v>
      </c>
      <c r="F46" s="6">
        <v>52.6</v>
      </c>
      <c r="G46" s="24"/>
      <c r="H46" s="6"/>
      <c r="I46" s="23" t="s">
        <v>2</v>
      </c>
    </row>
    <row r="47" spans="1:9" x14ac:dyDescent="0.2">
      <c r="A47" s="145"/>
      <c r="B47" s="136">
        <v>2</v>
      </c>
      <c r="C47" s="132" t="s">
        <v>93</v>
      </c>
      <c r="D47" s="7"/>
      <c r="E47" s="24">
        <v>8.8000000000000007</v>
      </c>
      <c r="F47" s="6">
        <v>8.8000000000000007</v>
      </c>
      <c r="G47" s="24"/>
      <c r="H47" s="6"/>
      <c r="I47" s="23" t="s">
        <v>104</v>
      </c>
    </row>
    <row r="48" spans="1:9" x14ac:dyDescent="0.2">
      <c r="A48" s="145"/>
      <c r="B48" s="136">
        <v>3</v>
      </c>
      <c r="C48" s="132" t="s">
        <v>94</v>
      </c>
      <c r="D48" s="7"/>
      <c r="E48" s="24">
        <v>12.4</v>
      </c>
      <c r="F48" s="6">
        <v>12.4</v>
      </c>
      <c r="G48" s="24"/>
      <c r="H48" s="6"/>
      <c r="I48" s="127" t="s">
        <v>92</v>
      </c>
    </row>
    <row r="49" spans="1:9" x14ac:dyDescent="0.2">
      <c r="A49" s="145"/>
      <c r="B49" s="136">
        <v>4</v>
      </c>
      <c r="C49" s="132" t="s">
        <v>94</v>
      </c>
      <c r="D49" s="7"/>
      <c r="E49" s="24">
        <v>8.8000000000000007</v>
      </c>
      <c r="F49" s="6">
        <v>8.8000000000000007</v>
      </c>
      <c r="G49" s="24"/>
      <c r="H49" s="6"/>
      <c r="I49" s="127" t="s">
        <v>92</v>
      </c>
    </row>
    <row r="50" spans="1:9" x14ac:dyDescent="0.2">
      <c r="A50" s="145"/>
      <c r="B50" s="136">
        <v>5</v>
      </c>
      <c r="C50" s="132" t="s">
        <v>94</v>
      </c>
      <c r="D50" s="7"/>
      <c r="E50" s="24">
        <v>12.6</v>
      </c>
      <c r="F50" s="6">
        <v>12.6</v>
      </c>
      <c r="G50" s="24"/>
      <c r="H50" s="6"/>
      <c r="I50" s="127" t="s">
        <v>92</v>
      </c>
    </row>
    <row r="51" spans="1:9" x14ac:dyDescent="0.2">
      <c r="A51" s="145"/>
      <c r="B51" s="136">
        <v>6</v>
      </c>
      <c r="C51" s="132" t="s">
        <v>94</v>
      </c>
      <c r="D51" s="7"/>
      <c r="E51" s="24">
        <v>8.6999999999999993</v>
      </c>
      <c r="F51" s="6">
        <v>8.6999999999999993</v>
      </c>
      <c r="G51" s="24"/>
      <c r="H51" s="6"/>
      <c r="I51" s="127" t="s">
        <v>92</v>
      </c>
    </row>
    <row r="52" spans="1:9" x14ac:dyDescent="0.2">
      <c r="A52" s="145"/>
      <c r="B52" s="136">
        <v>7</v>
      </c>
      <c r="C52" s="132" t="s">
        <v>94</v>
      </c>
      <c r="D52" s="7"/>
      <c r="E52" s="24">
        <v>12.4</v>
      </c>
      <c r="F52" s="6">
        <v>12.4</v>
      </c>
      <c r="G52" s="24"/>
      <c r="H52" s="6"/>
      <c r="I52" s="127" t="s">
        <v>92</v>
      </c>
    </row>
    <row r="53" spans="1:9" x14ac:dyDescent="0.2">
      <c r="A53" s="145"/>
      <c r="B53" s="136">
        <v>8</v>
      </c>
      <c r="C53" s="132" t="s">
        <v>94</v>
      </c>
      <c r="D53" s="7"/>
      <c r="E53" s="24">
        <v>21.6</v>
      </c>
      <c r="F53" s="6">
        <v>21.6</v>
      </c>
      <c r="G53" s="24"/>
      <c r="H53" s="6"/>
      <c r="I53" s="23" t="s">
        <v>103</v>
      </c>
    </row>
    <row r="54" spans="1:9" x14ac:dyDescent="0.2">
      <c r="A54" s="145"/>
      <c r="B54" s="136">
        <v>9</v>
      </c>
      <c r="C54" s="132" t="s">
        <v>94</v>
      </c>
      <c r="D54" s="7"/>
      <c r="E54" s="24">
        <v>9.3000000000000007</v>
      </c>
      <c r="F54" s="6">
        <v>9.3000000000000007</v>
      </c>
      <c r="G54" s="24"/>
      <c r="H54" s="6"/>
      <c r="I54" s="127" t="s">
        <v>92</v>
      </c>
    </row>
    <row r="55" spans="1:9" x14ac:dyDescent="0.2">
      <c r="A55" s="145"/>
      <c r="B55" s="136">
        <v>10</v>
      </c>
      <c r="C55" s="132" t="s">
        <v>94</v>
      </c>
      <c r="D55" s="7"/>
      <c r="E55" s="24">
        <v>11.9</v>
      </c>
      <c r="F55" s="6">
        <v>11.9</v>
      </c>
      <c r="G55" s="24"/>
      <c r="H55" s="6"/>
      <c r="I55" s="127" t="s">
        <v>92</v>
      </c>
    </row>
    <row r="56" spans="1:9" x14ac:dyDescent="0.2">
      <c r="A56" s="145"/>
      <c r="B56" s="136">
        <v>11</v>
      </c>
      <c r="C56" s="132" t="s">
        <v>94</v>
      </c>
      <c r="D56" s="7"/>
      <c r="E56" s="24">
        <v>21.7</v>
      </c>
      <c r="F56" s="6">
        <v>21.7</v>
      </c>
      <c r="G56" s="24"/>
      <c r="H56" s="6"/>
      <c r="I56" s="127" t="s">
        <v>92</v>
      </c>
    </row>
    <row r="57" spans="1:9" x14ac:dyDescent="0.2">
      <c r="A57" s="145"/>
      <c r="B57" s="136">
        <v>12</v>
      </c>
      <c r="C57" s="132" t="s">
        <v>94</v>
      </c>
      <c r="D57" s="7"/>
      <c r="E57" s="24">
        <v>21.7</v>
      </c>
      <c r="F57" s="6">
        <v>21.7</v>
      </c>
      <c r="G57" s="24"/>
      <c r="H57" s="6"/>
      <c r="I57" s="127" t="s">
        <v>92</v>
      </c>
    </row>
    <row r="58" spans="1:9" x14ac:dyDescent="0.2">
      <c r="A58" s="145"/>
      <c r="B58" s="136">
        <v>106</v>
      </c>
      <c r="C58" s="132" t="s">
        <v>49</v>
      </c>
      <c r="D58" s="7"/>
      <c r="E58" s="24">
        <v>14.1</v>
      </c>
      <c r="F58" s="6"/>
      <c r="G58" s="24">
        <v>14.1</v>
      </c>
      <c r="H58" s="6"/>
      <c r="I58" s="23" t="s">
        <v>105</v>
      </c>
    </row>
    <row r="59" spans="1:9" x14ac:dyDescent="0.2">
      <c r="A59" s="145"/>
      <c r="B59" s="136">
        <v>107</v>
      </c>
      <c r="C59" s="132" t="s">
        <v>94</v>
      </c>
      <c r="D59" s="7"/>
      <c r="E59" s="24">
        <v>13.2</v>
      </c>
      <c r="F59" s="6">
        <v>13.2</v>
      </c>
      <c r="G59" s="24"/>
      <c r="H59" s="6"/>
      <c r="I59" s="127" t="s">
        <v>92</v>
      </c>
    </row>
    <row r="60" spans="1:9" x14ac:dyDescent="0.2">
      <c r="A60" s="145"/>
      <c r="B60" s="136">
        <v>108</v>
      </c>
      <c r="C60" s="132" t="s">
        <v>94</v>
      </c>
      <c r="D60" s="7"/>
      <c r="E60" s="24">
        <v>8.6</v>
      </c>
      <c r="F60" s="6">
        <v>8.6</v>
      </c>
      <c r="G60" s="24"/>
      <c r="H60" s="6"/>
      <c r="I60" s="127" t="s">
        <v>92</v>
      </c>
    </row>
    <row r="61" spans="1:9" x14ac:dyDescent="0.2">
      <c r="A61" s="145"/>
      <c r="B61" s="136">
        <v>109</v>
      </c>
      <c r="C61" s="132" t="s">
        <v>50</v>
      </c>
      <c r="D61" s="7"/>
      <c r="E61" s="24">
        <v>21.1</v>
      </c>
      <c r="F61" s="6">
        <v>21.1</v>
      </c>
      <c r="G61" s="24"/>
      <c r="H61" s="6"/>
      <c r="I61" s="127" t="s">
        <v>92</v>
      </c>
    </row>
    <row r="62" spans="1:9" x14ac:dyDescent="0.2">
      <c r="A62" s="145"/>
      <c r="B62" s="136">
        <v>110</v>
      </c>
      <c r="C62" s="132" t="s">
        <v>95</v>
      </c>
      <c r="D62" s="7"/>
      <c r="E62" s="24">
        <v>5.8</v>
      </c>
      <c r="F62" s="6">
        <v>5.8</v>
      </c>
      <c r="G62" s="24"/>
      <c r="H62" s="6"/>
      <c r="I62" s="127" t="s">
        <v>92</v>
      </c>
    </row>
    <row r="63" spans="1:9" x14ac:dyDescent="0.2">
      <c r="A63" s="145"/>
      <c r="B63" s="136">
        <v>111</v>
      </c>
      <c r="C63" s="132" t="s">
        <v>53</v>
      </c>
      <c r="D63" s="7"/>
      <c r="E63" s="24">
        <v>3.5</v>
      </c>
      <c r="F63" s="6">
        <v>3.5</v>
      </c>
      <c r="G63" s="24"/>
      <c r="H63" s="6"/>
      <c r="I63" s="127" t="s">
        <v>92</v>
      </c>
    </row>
    <row r="64" spans="1:9" x14ac:dyDescent="0.2">
      <c r="A64" s="145"/>
      <c r="B64" s="136">
        <v>112</v>
      </c>
      <c r="C64" s="132" t="s">
        <v>54</v>
      </c>
      <c r="D64" s="7"/>
      <c r="E64" s="24">
        <v>4.5999999999999996</v>
      </c>
      <c r="F64" s="6">
        <v>4.5999999999999996</v>
      </c>
      <c r="G64" s="24"/>
      <c r="H64" s="6"/>
      <c r="I64" s="127" t="s">
        <v>92</v>
      </c>
    </row>
    <row r="65" spans="1:9" x14ac:dyDescent="0.2">
      <c r="A65" s="145"/>
      <c r="B65" s="136">
        <v>113</v>
      </c>
      <c r="C65" s="132" t="s">
        <v>50</v>
      </c>
      <c r="D65" s="7"/>
      <c r="E65" s="24">
        <v>12.5</v>
      </c>
      <c r="F65" s="6">
        <v>12.5</v>
      </c>
      <c r="G65" s="24"/>
      <c r="H65" s="6"/>
      <c r="I65" s="127" t="s">
        <v>92</v>
      </c>
    </row>
    <row r="66" spans="1:9" x14ac:dyDescent="0.2">
      <c r="A66" s="145"/>
      <c r="B66" s="136">
        <v>114</v>
      </c>
      <c r="C66" s="132" t="s">
        <v>96</v>
      </c>
      <c r="D66" s="7"/>
      <c r="E66" s="24">
        <v>5.5</v>
      </c>
      <c r="F66" s="6">
        <v>5.5</v>
      </c>
      <c r="G66" s="24"/>
      <c r="H66" s="6"/>
      <c r="I66" s="127" t="s">
        <v>92</v>
      </c>
    </row>
    <row r="67" spans="1:9" x14ac:dyDescent="0.2">
      <c r="A67" s="146"/>
      <c r="B67" s="147">
        <v>115</v>
      </c>
      <c r="C67" s="140" t="s">
        <v>96</v>
      </c>
      <c r="D67" s="5"/>
      <c r="E67" s="121">
        <v>5.4</v>
      </c>
      <c r="F67" s="4">
        <v>5.4</v>
      </c>
      <c r="G67" s="121"/>
      <c r="H67" s="4"/>
      <c r="I67" s="127" t="s">
        <v>92</v>
      </c>
    </row>
    <row r="68" spans="1:9" x14ac:dyDescent="0.2">
      <c r="A68" s="146"/>
      <c r="B68" s="147">
        <v>1</v>
      </c>
      <c r="C68" s="140" t="s">
        <v>53</v>
      </c>
      <c r="D68" s="5"/>
      <c r="E68" s="121">
        <v>9.4</v>
      </c>
      <c r="F68" s="4">
        <v>9.4</v>
      </c>
      <c r="G68" s="121"/>
      <c r="H68" s="4"/>
      <c r="I68" s="127" t="s">
        <v>92</v>
      </c>
    </row>
    <row r="69" spans="1:9" x14ac:dyDescent="0.2">
      <c r="A69" s="146"/>
      <c r="B69" s="147">
        <v>116</v>
      </c>
      <c r="C69" s="140" t="s">
        <v>53</v>
      </c>
      <c r="D69" s="5"/>
      <c r="E69" s="121">
        <v>7.6</v>
      </c>
      <c r="F69" s="4">
        <v>7.6</v>
      </c>
      <c r="G69" s="121"/>
      <c r="H69" s="4"/>
      <c r="I69" s="127" t="s">
        <v>92</v>
      </c>
    </row>
    <row r="70" spans="1:9" x14ac:dyDescent="0.2">
      <c r="A70" s="146"/>
      <c r="B70" s="147">
        <v>2</v>
      </c>
      <c r="C70" s="140" t="s">
        <v>97</v>
      </c>
      <c r="D70" s="5"/>
      <c r="E70" s="121">
        <v>8.1</v>
      </c>
      <c r="F70" s="4">
        <v>8.1</v>
      </c>
      <c r="G70" s="121"/>
      <c r="H70" s="4"/>
      <c r="I70" s="127" t="s">
        <v>92</v>
      </c>
    </row>
    <row r="71" spans="1:9" x14ac:dyDescent="0.2">
      <c r="A71" s="146"/>
      <c r="B71" s="147">
        <v>3</v>
      </c>
      <c r="C71" s="140" t="s">
        <v>97</v>
      </c>
      <c r="D71" s="5"/>
      <c r="E71" s="121">
        <v>8.1</v>
      </c>
      <c r="F71" s="4">
        <v>8.1</v>
      </c>
      <c r="G71" s="121"/>
      <c r="H71" s="4"/>
      <c r="I71" s="127" t="s">
        <v>92</v>
      </c>
    </row>
    <row r="72" spans="1:9" x14ac:dyDescent="0.2">
      <c r="A72" s="146"/>
      <c r="B72" s="147">
        <v>4</v>
      </c>
      <c r="C72" s="140" t="s">
        <v>97</v>
      </c>
      <c r="D72" s="5"/>
      <c r="E72" s="121">
        <v>8.1</v>
      </c>
      <c r="F72" s="4">
        <v>8.1</v>
      </c>
      <c r="G72" s="121"/>
      <c r="H72" s="4"/>
      <c r="I72" s="127" t="s">
        <v>92</v>
      </c>
    </row>
    <row r="73" spans="1:9" x14ac:dyDescent="0.2">
      <c r="A73" s="146"/>
      <c r="B73" s="147">
        <v>5</v>
      </c>
      <c r="C73" s="140" t="s">
        <v>97</v>
      </c>
      <c r="D73" s="5"/>
      <c r="E73" s="121">
        <v>8.1</v>
      </c>
      <c r="F73" s="4">
        <v>8.1</v>
      </c>
      <c r="G73" s="121"/>
      <c r="H73" s="4"/>
      <c r="I73" s="127" t="s">
        <v>92</v>
      </c>
    </row>
    <row r="74" spans="1:9" x14ac:dyDescent="0.2">
      <c r="A74" s="146"/>
      <c r="B74" s="147">
        <v>6</v>
      </c>
      <c r="C74" s="140" t="s">
        <v>97</v>
      </c>
      <c r="D74" s="5"/>
      <c r="E74" s="121">
        <v>8.1</v>
      </c>
      <c r="F74" s="4">
        <v>8.1</v>
      </c>
      <c r="G74" s="121"/>
      <c r="H74" s="4"/>
      <c r="I74" s="127" t="s">
        <v>92</v>
      </c>
    </row>
    <row r="75" spans="1:9" x14ac:dyDescent="0.2">
      <c r="A75" s="146"/>
      <c r="B75" s="147">
        <v>7</v>
      </c>
      <c r="C75" s="140" t="s">
        <v>97</v>
      </c>
      <c r="D75" s="5"/>
      <c r="E75" s="121">
        <v>6.1</v>
      </c>
      <c r="F75" s="4">
        <v>6.1</v>
      </c>
      <c r="G75" s="121"/>
      <c r="H75" s="4"/>
      <c r="I75" s="127" t="s">
        <v>92</v>
      </c>
    </row>
    <row r="76" spans="1:9" x14ac:dyDescent="0.2">
      <c r="A76" s="146"/>
      <c r="B76" s="147">
        <v>117</v>
      </c>
      <c r="C76" s="140" t="s">
        <v>50</v>
      </c>
      <c r="D76" s="5"/>
      <c r="E76" s="121">
        <v>29.9</v>
      </c>
      <c r="F76" s="4">
        <v>29.9</v>
      </c>
      <c r="G76" s="121"/>
      <c r="H76" s="4"/>
      <c r="I76" s="127" t="s">
        <v>92</v>
      </c>
    </row>
    <row r="77" spans="1:9" x14ac:dyDescent="0.2">
      <c r="A77" s="146"/>
      <c r="B77" s="147">
        <v>118</v>
      </c>
      <c r="C77" s="140" t="s">
        <v>98</v>
      </c>
      <c r="D77" s="5"/>
      <c r="E77" s="121">
        <v>20.9</v>
      </c>
      <c r="F77" s="4">
        <v>20.9</v>
      </c>
      <c r="G77" s="121"/>
      <c r="H77" s="4"/>
      <c r="I77" s="127" t="s">
        <v>92</v>
      </c>
    </row>
    <row r="78" spans="1:9" x14ac:dyDescent="0.2">
      <c r="A78" s="146"/>
      <c r="B78" s="147">
        <v>119</v>
      </c>
      <c r="C78" s="140" t="s">
        <v>99</v>
      </c>
      <c r="D78" s="5"/>
      <c r="E78" s="121">
        <v>3.1</v>
      </c>
      <c r="F78" s="4">
        <v>3.1</v>
      </c>
      <c r="G78" s="121"/>
      <c r="H78" s="4"/>
      <c r="I78" s="127" t="s">
        <v>92</v>
      </c>
    </row>
    <row r="79" spans="1:9" x14ac:dyDescent="0.2">
      <c r="A79" s="146"/>
      <c r="B79" s="147">
        <v>120</v>
      </c>
      <c r="C79" s="140" t="s">
        <v>100</v>
      </c>
      <c r="D79" s="5"/>
      <c r="E79" s="121">
        <v>4.3</v>
      </c>
      <c r="F79" s="4">
        <v>4.3</v>
      </c>
      <c r="G79" s="121"/>
      <c r="H79" s="4"/>
      <c r="I79" s="127" t="s">
        <v>92</v>
      </c>
    </row>
    <row r="80" spans="1:9" x14ac:dyDescent="0.2">
      <c r="A80" s="146"/>
      <c r="B80" s="147">
        <v>121</v>
      </c>
      <c r="C80" s="140" t="s">
        <v>1</v>
      </c>
      <c r="D80" s="5"/>
      <c r="E80" s="121">
        <v>2</v>
      </c>
      <c r="F80" s="4">
        <v>2</v>
      </c>
      <c r="G80" s="121"/>
      <c r="H80" s="4"/>
      <c r="I80" s="127" t="s">
        <v>92</v>
      </c>
    </row>
    <row r="81" spans="1:9" x14ac:dyDescent="0.2">
      <c r="A81" s="146"/>
      <c r="B81" s="147">
        <v>122</v>
      </c>
      <c r="C81" s="140" t="s">
        <v>101</v>
      </c>
      <c r="D81" s="5"/>
      <c r="E81" s="121">
        <v>12.4</v>
      </c>
      <c r="F81" s="4">
        <v>12.4</v>
      </c>
      <c r="G81" s="121"/>
      <c r="H81" s="4"/>
      <c r="I81" s="127" t="s">
        <v>92</v>
      </c>
    </row>
    <row r="82" spans="1:9" x14ac:dyDescent="0.2">
      <c r="A82" s="146"/>
      <c r="B82" s="147">
        <v>123</v>
      </c>
      <c r="C82" s="140" t="s">
        <v>101</v>
      </c>
      <c r="D82" s="5"/>
      <c r="E82" s="121">
        <v>9.6</v>
      </c>
      <c r="F82" s="4">
        <v>9.6</v>
      </c>
      <c r="G82" s="121"/>
      <c r="H82" s="4"/>
      <c r="I82" s="127" t="s">
        <v>92</v>
      </c>
    </row>
    <row r="83" spans="1:9" x14ac:dyDescent="0.2">
      <c r="A83" s="146"/>
      <c r="B83" s="147">
        <v>124</v>
      </c>
      <c r="C83" s="140" t="s">
        <v>53</v>
      </c>
      <c r="D83" s="5"/>
      <c r="E83" s="121">
        <v>2.4</v>
      </c>
      <c r="F83" s="4">
        <v>2.4</v>
      </c>
      <c r="G83" s="121"/>
      <c r="H83" s="4"/>
      <c r="I83" s="127" t="s">
        <v>92</v>
      </c>
    </row>
    <row r="84" spans="1:9" x14ac:dyDescent="0.2">
      <c r="A84" s="146"/>
      <c r="B84" s="147">
        <v>125</v>
      </c>
      <c r="C84" s="140" t="s">
        <v>53</v>
      </c>
      <c r="D84" s="5"/>
      <c r="E84" s="121">
        <v>18.399999999999999</v>
      </c>
      <c r="F84" s="4">
        <v>18.399999999999999</v>
      </c>
      <c r="G84" s="121"/>
      <c r="H84" s="4"/>
      <c r="I84" s="127" t="s">
        <v>92</v>
      </c>
    </row>
    <row r="85" spans="1:9" x14ac:dyDescent="0.2">
      <c r="A85" s="146"/>
      <c r="B85" s="147">
        <v>126</v>
      </c>
      <c r="C85" s="140" t="s">
        <v>53</v>
      </c>
      <c r="D85" s="5"/>
      <c r="E85" s="121">
        <v>4.0999999999999996</v>
      </c>
      <c r="F85" s="4">
        <v>4.0999999999999996</v>
      </c>
      <c r="G85" s="121"/>
      <c r="H85" s="4"/>
      <c r="I85" s="127" t="s">
        <v>92</v>
      </c>
    </row>
    <row r="86" spans="1:9" x14ac:dyDescent="0.2">
      <c r="A86" s="146"/>
      <c r="B86" s="147">
        <v>127</v>
      </c>
      <c r="C86" s="140" t="s">
        <v>54</v>
      </c>
      <c r="D86" s="5"/>
      <c r="E86" s="121">
        <v>3.9</v>
      </c>
      <c r="F86" s="4">
        <v>3.9</v>
      </c>
      <c r="G86" s="121"/>
      <c r="H86" s="4"/>
      <c r="I86" s="127" t="s">
        <v>92</v>
      </c>
    </row>
    <row r="87" spans="1:9" x14ac:dyDescent="0.2">
      <c r="A87" s="146"/>
      <c r="B87" s="147">
        <v>128</v>
      </c>
      <c r="C87" s="140" t="s">
        <v>102</v>
      </c>
      <c r="D87" s="5"/>
      <c r="E87" s="121">
        <v>25.3</v>
      </c>
      <c r="F87" s="4">
        <v>25.3</v>
      </c>
      <c r="G87" s="121"/>
      <c r="H87" s="4"/>
      <c r="I87" s="127" t="s">
        <v>92</v>
      </c>
    </row>
    <row r="88" spans="1:9" x14ac:dyDescent="0.2">
      <c r="A88" s="146"/>
      <c r="B88" s="147">
        <v>129</v>
      </c>
      <c r="C88" s="140" t="s">
        <v>102</v>
      </c>
      <c r="D88" s="5"/>
      <c r="E88" s="121">
        <v>47</v>
      </c>
      <c r="F88" s="4">
        <v>47</v>
      </c>
      <c r="G88" s="121"/>
      <c r="H88" s="4"/>
      <c r="I88" s="127" t="s">
        <v>92</v>
      </c>
    </row>
    <row r="89" spans="1:9" x14ac:dyDescent="0.2">
      <c r="A89" s="146"/>
      <c r="B89" s="147">
        <v>130</v>
      </c>
      <c r="C89" s="140" t="s">
        <v>102</v>
      </c>
      <c r="D89" s="5"/>
      <c r="E89" s="121">
        <v>17.399999999999999</v>
      </c>
      <c r="F89" s="4">
        <v>17.399999999999999</v>
      </c>
      <c r="G89" s="121"/>
      <c r="H89" s="4"/>
      <c r="I89" s="127" t="s">
        <v>92</v>
      </c>
    </row>
    <row r="90" spans="1:9" x14ac:dyDescent="0.2">
      <c r="A90" s="148"/>
      <c r="B90" s="147">
        <v>131</v>
      </c>
      <c r="C90" s="141" t="s">
        <v>53</v>
      </c>
      <c r="D90" s="5"/>
      <c r="E90" s="122">
        <v>6.5</v>
      </c>
      <c r="F90" s="4">
        <v>6.5</v>
      </c>
      <c r="G90" s="122"/>
      <c r="H90" s="4"/>
      <c r="I90" s="127" t="s">
        <v>92</v>
      </c>
    </row>
    <row r="91" spans="1:9" ht="13.5" thickBot="1" x14ac:dyDescent="0.25">
      <c r="A91" s="33"/>
      <c r="B91" s="32"/>
      <c r="C91" s="31"/>
      <c r="D91" s="19" t="s">
        <v>5</v>
      </c>
      <c r="E91" s="18">
        <f>SUM(E41:E90)</f>
        <v>619.00000000000011</v>
      </c>
      <c r="F91" s="18">
        <f t="shared" ref="F91:H91" si="4">SUM(F41:F90)</f>
        <v>604.90000000000009</v>
      </c>
      <c r="G91" s="18">
        <f t="shared" si="4"/>
        <v>14.1</v>
      </c>
      <c r="H91" s="18">
        <f t="shared" si="4"/>
        <v>0</v>
      </c>
      <c r="I91" s="30"/>
    </row>
    <row r="92" spans="1:9" x14ac:dyDescent="0.2">
      <c r="A92" s="28"/>
      <c r="B92" s="134">
        <v>200</v>
      </c>
      <c r="C92" s="27" t="s">
        <v>49</v>
      </c>
      <c r="D92" s="7"/>
      <c r="E92" s="24">
        <v>14.1</v>
      </c>
      <c r="F92" s="6"/>
      <c r="G92" s="24">
        <v>14.1</v>
      </c>
      <c r="H92" s="6"/>
      <c r="I92" s="23" t="s">
        <v>105</v>
      </c>
    </row>
    <row r="93" spans="1:9" x14ac:dyDescent="0.2">
      <c r="A93" s="28"/>
      <c r="B93" s="134">
        <v>201</v>
      </c>
      <c r="C93" s="27" t="s">
        <v>50</v>
      </c>
      <c r="D93" s="7"/>
      <c r="E93" s="24">
        <v>24</v>
      </c>
      <c r="F93" s="6">
        <v>24</v>
      </c>
      <c r="G93" s="24"/>
      <c r="H93" s="6"/>
      <c r="I93" s="127" t="s">
        <v>92</v>
      </c>
    </row>
    <row r="94" spans="1:9" x14ac:dyDescent="0.2">
      <c r="A94" s="28"/>
      <c r="B94" s="134">
        <v>202</v>
      </c>
      <c r="C94" s="27" t="s">
        <v>60</v>
      </c>
      <c r="D94" s="7"/>
      <c r="E94" s="24">
        <v>6.5</v>
      </c>
      <c r="F94" s="6">
        <v>6.5</v>
      </c>
      <c r="G94" s="24"/>
      <c r="H94" s="6"/>
      <c r="I94" s="127" t="s">
        <v>92</v>
      </c>
    </row>
    <row r="95" spans="1:9" x14ac:dyDescent="0.2">
      <c r="A95" s="28"/>
      <c r="B95" s="134">
        <v>203</v>
      </c>
      <c r="C95" s="27" t="s">
        <v>53</v>
      </c>
      <c r="D95" s="7"/>
      <c r="E95" s="24">
        <v>10.6</v>
      </c>
      <c r="F95" s="6">
        <v>10.6</v>
      </c>
      <c r="G95" s="24"/>
      <c r="H95" s="6"/>
      <c r="I95" s="127" t="s">
        <v>92</v>
      </c>
    </row>
    <row r="96" spans="1:9" x14ac:dyDescent="0.2">
      <c r="A96" s="28"/>
      <c r="B96" s="134">
        <v>204</v>
      </c>
      <c r="C96" s="27" t="s">
        <v>50</v>
      </c>
      <c r="D96" s="7"/>
      <c r="E96" s="24">
        <v>32.200000000000003</v>
      </c>
      <c r="F96" s="6">
        <v>32.200000000000003</v>
      </c>
      <c r="G96" s="24"/>
      <c r="H96" s="6"/>
      <c r="I96" s="127" t="s">
        <v>92</v>
      </c>
    </row>
    <row r="97" spans="1:9" x14ac:dyDescent="0.2">
      <c r="A97" s="28"/>
      <c r="B97" s="134">
        <v>205</v>
      </c>
      <c r="C97" s="27" t="s">
        <v>94</v>
      </c>
      <c r="D97" s="7"/>
      <c r="E97" s="24">
        <v>9</v>
      </c>
      <c r="F97" s="6">
        <v>9</v>
      </c>
      <c r="G97" s="24"/>
      <c r="H97" s="6"/>
      <c r="I97" s="127" t="s">
        <v>92</v>
      </c>
    </row>
    <row r="98" spans="1:9" x14ac:dyDescent="0.2">
      <c r="A98" s="28"/>
      <c r="B98" s="134">
        <v>206</v>
      </c>
      <c r="C98" s="27" t="s">
        <v>94</v>
      </c>
      <c r="D98" s="7"/>
      <c r="E98" s="24">
        <v>12.6</v>
      </c>
      <c r="F98" s="6">
        <v>12.6</v>
      </c>
      <c r="G98" s="24"/>
      <c r="H98" s="6"/>
      <c r="I98" s="127" t="s">
        <v>92</v>
      </c>
    </row>
    <row r="99" spans="1:9" x14ac:dyDescent="0.2">
      <c r="A99" s="28"/>
      <c r="B99" s="134">
        <v>207</v>
      </c>
      <c r="C99" s="27" t="s">
        <v>94</v>
      </c>
      <c r="D99" s="7"/>
      <c r="E99" s="24">
        <v>8.8000000000000007</v>
      </c>
      <c r="F99" s="6">
        <v>8.8000000000000007</v>
      </c>
      <c r="G99" s="24"/>
      <c r="H99" s="6"/>
      <c r="I99" s="127" t="s">
        <v>92</v>
      </c>
    </row>
    <row r="100" spans="1:9" x14ac:dyDescent="0.2">
      <c r="A100" s="28"/>
      <c r="B100" s="134">
        <v>208</v>
      </c>
      <c r="C100" s="27" t="s">
        <v>94</v>
      </c>
      <c r="D100" s="7"/>
      <c r="E100" s="24">
        <v>12.8</v>
      </c>
      <c r="F100" s="6">
        <v>12.8</v>
      </c>
      <c r="G100" s="24"/>
      <c r="H100" s="6"/>
      <c r="I100" s="127" t="s">
        <v>92</v>
      </c>
    </row>
    <row r="101" spans="1:9" x14ac:dyDescent="0.2">
      <c r="A101" s="26"/>
      <c r="B101" s="150">
        <v>209</v>
      </c>
      <c r="C101" s="25" t="s">
        <v>94</v>
      </c>
      <c r="D101" s="7"/>
      <c r="E101" s="24">
        <v>23.2</v>
      </c>
      <c r="F101" s="6">
        <v>23.2</v>
      </c>
      <c r="G101" s="24"/>
      <c r="H101" s="6"/>
      <c r="I101" s="127" t="s">
        <v>92</v>
      </c>
    </row>
    <row r="102" spans="1:9" x14ac:dyDescent="0.2">
      <c r="A102" s="26"/>
      <c r="B102" s="150">
        <v>210</v>
      </c>
      <c r="C102" s="25" t="s">
        <v>94</v>
      </c>
      <c r="D102" s="7"/>
      <c r="E102" s="24">
        <v>22.5</v>
      </c>
      <c r="F102" s="6">
        <v>22.5</v>
      </c>
      <c r="G102" s="24"/>
      <c r="H102" s="6"/>
      <c r="I102" s="127" t="s">
        <v>92</v>
      </c>
    </row>
    <row r="103" spans="1:9" x14ac:dyDescent="0.2">
      <c r="A103" s="26"/>
      <c r="B103" s="150">
        <v>211</v>
      </c>
      <c r="C103" s="25" t="s">
        <v>94</v>
      </c>
      <c r="D103" s="7"/>
      <c r="E103" s="24">
        <v>8.8000000000000007</v>
      </c>
      <c r="F103" s="6">
        <v>8.8000000000000007</v>
      </c>
      <c r="G103" s="24"/>
      <c r="H103" s="6"/>
      <c r="I103" s="127" t="s">
        <v>92</v>
      </c>
    </row>
    <row r="104" spans="1:9" x14ac:dyDescent="0.2">
      <c r="A104" s="26"/>
      <c r="B104" s="150">
        <v>212</v>
      </c>
      <c r="C104" s="25" t="s">
        <v>94</v>
      </c>
      <c r="D104" s="7"/>
      <c r="E104" s="24">
        <v>12.8</v>
      </c>
      <c r="F104" s="6">
        <v>12.8</v>
      </c>
      <c r="G104" s="24"/>
      <c r="H104" s="6"/>
      <c r="I104" s="127" t="s">
        <v>92</v>
      </c>
    </row>
    <row r="105" spans="1:9" x14ac:dyDescent="0.2">
      <c r="A105" s="26"/>
      <c r="B105" s="150">
        <v>213</v>
      </c>
      <c r="C105" s="25" t="s">
        <v>94</v>
      </c>
      <c r="D105" s="7"/>
      <c r="E105" s="24">
        <v>9</v>
      </c>
      <c r="F105" s="6">
        <v>9</v>
      </c>
      <c r="G105" s="24"/>
      <c r="H105" s="6"/>
      <c r="I105" s="127" t="s">
        <v>92</v>
      </c>
    </row>
    <row r="106" spans="1:9" x14ac:dyDescent="0.2">
      <c r="A106" s="26"/>
      <c r="B106" s="150">
        <v>214</v>
      </c>
      <c r="C106" s="25" t="s">
        <v>94</v>
      </c>
      <c r="D106" s="7"/>
      <c r="E106" s="24">
        <v>13.4</v>
      </c>
      <c r="F106" s="6">
        <v>13.4</v>
      </c>
      <c r="G106" s="24"/>
      <c r="H106" s="6"/>
      <c r="I106" s="127" t="s">
        <v>92</v>
      </c>
    </row>
    <row r="107" spans="1:9" x14ac:dyDescent="0.2">
      <c r="A107" s="26"/>
      <c r="B107" s="150">
        <v>215</v>
      </c>
      <c r="C107" s="25" t="s">
        <v>94</v>
      </c>
      <c r="D107" s="7"/>
      <c r="E107" s="24">
        <v>8.9</v>
      </c>
      <c r="F107" s="6">
        <v>8.9</v>
      </c>
      <c r="G107" s="24"/>
      <c r="H107" s="6"/>
      <c r="I107" s="127" t="s">
        <v>92</v>
      </c>
    </row>
    <row r="108" spans="1:9" x14ac:dyDescent="0.2">
      <c r="A108" s="26"/>
      <c r="B108" s="150">
        <v>216</v>
      </c>
      <c r="C108" s="25" t="s">
        <v>94</v>
      </c>
      <c r="D108" s="7"/>
      <c r="E108" s="24">
        <v>12.5</v>
      </c>
      <c r="F108" s="6">
        <v>12.5</v>
      </c>
      <c r="G108" s="24"/>
      <c r="H108" s="6"/>
      <c r="I108" s="127" t="s">
        <v>92</v>
      </c>
    </row>
    <row r="109" spans="1:9" x14ac:dyDescent="0.2">
      <c r="A109" s="26"/>
      <c r="B109" s="150">
        <v>217</v>
      </c>
      <c r="C109" s="25" t="s">
        <v>94</v>
      </c>
      <c r="D109" s="7"/>
      <c r="E109" s="24">
        <v>12.6</v>
      </c>
      <c r="F109" s="6">
        <v>12.6</v>
      </c>
      <c r="G109" s="24"/>
      <c r="H109" s="6"/>
      <c r="I109" s="127" t="s">
        <v>92</v>
      </c>
    </row>
    <row r="110" spans="1:9" x14ac:dyDescent="0.2">
      <c r="A110" s="26"/>
      <c r="B110" s="150">
        <v>218</v>
      </c>
      <c r="C110" s="25" t="s">
        <v>94</v>
      </c>
      <c r="D110" s="7"/>
      <c r="E110" s="24">
        <v>8.9</v>
      </c>
      <c r="F110" s="6">
        <v>8.9</v>
      </c>
      <c r="G110" s="24"/>
      <c r="H110" s="6"/>
      <c r="I110" s="127" t="s">
        <v>92</v>
      </c>
    </row>
    <row r="111" spans="1:9" x14ac:dyDescent="0.2">
      <c r="A111" s="26"/>
      <c r="B111" s="150">
        <v>219</v>
      </c>
      <c r="C111" s="25" t="s">
        <v>1</v>
      </c>
      <c r="D111" s="7"/>
      <c r="E111" s="24">
        <v>1.4</v>
      </c>
      <c r="F111" s="6">
        <v>1.4</v>
      </c>
      <c r="G111" s="24"/>
      <c r="H111" s="6"/>
      <c r="I111" s="127" t="s">
        <v>92</v>
      </c>
    </row>
    <row r="112" spans="1:9" x14ac:dyDescent="0.2">
      <c r="A112" s="26"/>
      <c r="B112" s="150">
        <v>220</v>
      </c>
      <c r="C112" s="25" t="s">
        <v>1</v>
      </c>
      <c r="D112" s="7"/>
      <c r="E112" s="24">
        <v>5.0999999999999996</v>
      </c>
      <c r="F112" s="6">
        <v>5.0999999999999996</v>
      </c>
      <c r="G112" s="24"/>
      <c r="H112" s="6"/>
      <c r="I112" s="127" t="s">
        <v>92</v>
      </c>
    </row>
    <row r="113" spans="1:9" x14ac:dyDescent="0.2">
      <c r="A113" s="26"/>
      <c r="B113" s="150">
        <v>221</v>
      </c>
      <c r="C113" s="25" t="s">
        <v>54</v>
      </c>
      <c r="D113" s="7"/>
      <c r="E113" s="24">
        <v>3.6</v>
      </c>
      <c r="F113" s="6">
        <v>3.6</v>
      </c>
      <c r="G113" s="24"/>
      <c r="H113" s="6"/>
      <c r="I113" s="127" t="s">
        <v>92</v>
      </c>
    </row>
    <row r="114" spans="1:9" x14ac:dyDescent="0.2">
      <c r="A114" s="26"/>
      <c r="B114" s="150">
        <v>15</v>
      </c>
      <c r="C114" s="25" t="s">
        <v>94</v>
      </c>
      <c r="D114" s="7"/>
      <c r="E114" s="24">
        <v>17.2</v>
      </c>
      <c r="F114" s="6">
        <v>17.2</v>
      </c>
      <c r="G114" s="24"/>
      <c r="H114" s="6"/>
      <c r="I114" s="127" t="s">
        <v>92</v>
      </c>
    </row>
    <row r="115" spans="1:9" x14ac:dyDescent="0.2">
      <c r="A115" s="26"/>
      <c r="B115" s="150">
        <v>13</v>
      </c>
      <c r="C115" s="25" t="s">
        <v>94</v>
      </c>
      <c r="D115" s="7"/>
      <c r="E115" s="24">
        <v>13.6</v>
      </c>
      <c r="F115" s="6">
        <v>13.6</v>
      </c>
      <c r="G115" s="24"/>
      <c r="H115" s="6"/>
      <c r="I115" s="127" t="s">
        <v>92</v>
      </c>
    </row>
    <row r="116" spans="1:9" x14ac:dyDescent="0.2">
      <c r="A116" s="26"/>
      <c r="B116" s="150">
        <v>14</v>
      </c>
      <c r="C116" s="25" t="s">
        <v>94</v>
      </c>
      <c r="D116" s="7"/>
      <c r="E116" s="24">
        <v>22.3</v>
      </c>
      <c r="F116" s="6">
        <v>22.3</v>
      </c>
      <c r="G116" s="24"/>
      <c r="H116" s="6"/>
      <c r="I116" s="127" t="s">
        <v>92</v>
      </c>
    </row>
    <row r="117" spans="1:9" x14ac:dyDescent="0.2">
      <c r="A117" s="26"/>
      <c r="B117" s="150">
        <v>225</v>
      </c>
      <c r="C117" s="25" t="s">
        <v>50</v>
      </c>
      <c r="D117" s="7"/>
      <c r="E117" s="24">
        <v>61.9</v>
      </c>
      <c r="F117" s="6">
        <v>61.9</v>
      </c>
      <c r="G117" s="24"/>
      <c r="H117" s="6"/>
      <c r="I117" s="127" t="s">
        <v>92</v>
      </c>
    </row>
    <row r="118" spans="1:9" x14ac:dyDescent="0.2">
      <c r="A118" s="26"/>
      <c r="B118" s="150">
        <v>16</v>
      </c>
      <c r="C118" s="25" t="s">
        <v>94</v>
      </c>
      <c r="D118" s="7"/>
      <c r="E118" s="24">
        <v>18.399999999999999</v>
      </c>
      <c r="F118" s="6">
        <v>18.399999999999999</v>
      </c>
      <c r="G118" s="24"/>
      <c r="H118" s="6"/>
      <c r="I118" s="127" t="s">
        <v>92</v>
      </c>
    </row>
    <row r="119" spans="1:9" x14ac:dyDescent="0.2">
      <c r="A119" s="26"/>
      <c r="B119" s="150">
        <v>17</v>
      </c>
      <c r="C119" s="25" t="s">
        <v>94</v>
      </c>
      <c r="D119" s="7"/>
      <c r="E119" s="24">
        <v>14.8</v>
      </c>
      <c r="F119" s="6">
        <v>14.8</v>
      </c>
      <c r="G119" s="24"/>
      <c r="H119" s="6"/>
      <c r="I119" s="127" t="s">
        <v>92</v>
      </c>
    </row>
    <row r="120" spans="1:9" x14ac:dyDescent="0.2">
      <c r="A120" s="26"/>
      <c r="B120" s="150">
        <v>18</v>
      </c>
      <c r="C120" s="25" t="s">
        <v>94</v>
      </c>
      <c r="D120" s="7"/>
      <c r="E120" s="24">
        <v>14.7</v>
      </c>
      <c r="F120" s="6">
        <v>14.7</v>
      </c>
      <c r="G120" s="24"/>
      <c r="H120" s="6"/>
      <c r="I120" s="127" t="s">
        <v>92</v>
      </c>
    </row>
    <row r="121" spans="1:9" x14ac:dyDescent="0.2">
      <c r="A121" s="26"/>
      <c r="B121" s="150">
        <v>19</v>
      </c>
      <c r="C121" s="25" t="s">
        <v>94</v>
      </c>
      <c r="D121" s="7"/>
      <c r="E121" s="24">
        <v>14.2</v>
      </c>
      <c r="F121" s="6">
        <v>14.2</v>
      </c>
      <c r="G121" s="24"/>
      <c r="H121" s="6"/>
      <c r="I121" s="127" t="s">
        <v>92</v>
      </c>
    </row>
    <row r="122" spans="1:9" x14ac:dyDescent="0.2">
      <c r="A122" s="26"/>
      <c r="B122" s="150">
        <v>20</v>
      </c>
      <c r="C122" s="25" t="s">
        <v>94</v>
      </c>
      <c r="D122" s="7"/>
      <c r="E122" s="24">
        <v>15.6</v>
      </c>
      <c r="F122" s="6">
        <v>15.6</v>
      </c>
      <c r="G122" s="24"/>
      <c r="H122" s="6"/>
      <c r="I122" s="127" t="s">
        <v>92</v>
      </c>
    </row>
    <row r="123" spans="1:9" x14ac:dyDescent="0.2">
      <c r="A123" s="26"/>
      <c r="B123" s="150">
        <v>21</v>
      </c>
      <c r="C123" s="25" t="s">
        <v>94</v>
      </c>
      <c r="D123" s="7"/>
      <c r="E123" s="24">
        <v>13.5</v>
      </c>
      <c r="F123" s="6">
        <v>13.5</v>
      </c>
      <c r="G123" s="24"/>
      <c r="H123" s="6"/>
      <c r="I123" s="127" t="s">
        <v>92</v>
      </c>
    </row>
    <row r="124" spans="1:9" x14ac:dyDescent="0.2">
      <c r="A124" s="26"/>
      <c r="B124" s="150">
        <v>22</v>
      </c>
      <c r="C124" s="25" t="s">
        <v>94</v>
      </c>
      <c r="D124" s="7"/>
      <c r="E124" s="24">
        <v>11.5</v>
      </c>
      <c r="F124" s="6">
        <v>11.5</v>
      </c>
      <c r="G124" s="24"/>
      <c r="H124" s="6"/>
      <c r="I124" s="127" t="s">
        <v>92</v>
      </c>
    </row>
    <row r="125" spans="1:9" x14ac:dyDescent="0.2">
      <c r="A125" s="26"/>
      <c r="B125" s="150">
        <v>23</v>
      </c>
      <c r="C125" s="25" t="s">
        <v>94</v>
      </c>
      <c r="D125" s="7"/>
      <c r="E125" s="24">
        <v>12.6</v>
      </c>
      <c r="F125" s="6">
        <v>12.6</v>
      </c>
      <c r="G125" s="24"/>
      <c r="H125" s="6"/>
      <c r="I125" s="127" t="s">
        <v>92</v>
      </c>
    </row>
    <row r="126" spans="1:9" x14ac:dyDescent="0.2">
      <c r="A126" s="26"/>
      <c r="B126" s="150">
        <v>24</v>
      </c>
      <c r="C126" s="25" t="s">
        <v>94</v>
      </c>
      <c r="D126" s="7"/>
      <c r="E126" s="24">
        <v>11.6</v>
      </c>
      <c r="F126" s="6">
        <v>11.6</v>
      </c>
      <c r="G126" s="24"/>
      <c r="H126" s="6"/>
      <c r="I126" s="127" t="s">
        <v>92</v>
      </c>
    </row>
    <row r="127" spans="1:9" x14ac:dyDescent="0.2">
      <c r="A127" s="26"/>
      <c r="B127" s="150">
        <v>25</v>
      </c>
      <c r="C127" s="25" t="s">
        <v>94</v>
      </c>
      <c r="D127" s="7"/>
      <c r="E127" s="24">
        <v>13.8</v>
      </c>
      <c r="F127" s="6">
        <v>13.8</v>
      </c>
      <c r="G127" s="24"/>
      <c r="H127" s="6"/>
      <c r="I127" s="127" t="s">
        <v>92</v>
      </c>
    </row>
    <row r="128" spans="1:9" x14ac:dyDescent="0.2">
      <c r="A128" s="26"/>
      <c r="B128" s="150">
        <v>26</v>
      </c>
      <c r="C128" s="25" t="s">
        <v>62</v>
      </c>
      <c r="D128" s="7"/>
      <c r="E128" s="24">
        <v>61.6</v>
      </c>
      <c r="F128" s="6">
        <v>61.6</v>
      </c>
      <c r="G128" s="24"/>
      <c r="H128" s="6"/>
      <c r="I128" s="127" t="s">
        <v>92</v>
      </c>
    </row>
    <row r="129" spans="1:20" x14ac:dyDescent="0.2">
      <c r="A129" s="26"/>
      <c r="B129" s="150">
        <v>227</v>
      </c>
      <c r="C129" s="25" t="s">
        <v>94</v>
      </c>
      <c r="D129" s="7"/>
      <c r="E129" s="24">
        <v>9.3000000000000007</v>
      </c>
      <c r="F129" s="6">
        <v>9.3000000000000007</v>
      </c>
      <c r="G129" s="24"/>
      <c r="H129" s="6"/>
      <c r="I129" s="127" t="s">
        <v>92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s="3" customFormat="1" x14ac:dyDescent="0.2">
      <c r="A130" s="26"/>
      <c r="B130" s="150">
        <v>228</v>
      </c>
      <c r="C130" s="25" t="s">
        <v>94</v>
      </c>
      <c r="D130" s="7"/>
      <c r="E130" s="24">
        <v>14.3</v>
      </c>
      <c r="F130" s="6">
        <v>14.3</v>
      </c>
      <c r="G130" s="24"/>
      <c r="H130" s="6"/>
      <c r="I130" s="127" t="s">
        <v>92</v>
      </c>
    </row>
    <row r="131" spans="1:20" s="3" customFormat="1" ht="13.5" thickBot="1" x14ac:dyDescent="0.25">
      <c r="A131" s="22"/>
      <c r="B131" s="21"/>
      <c r="C131" s="20"/>
      <c r="D131" s="19" t="s">
        <v>3</v>
      </c>
      <c r="E131" s="18">
        <f>SUM(E92:E130)</f>
        <v>614.19999999999993</v>
      </c>
      <c r="F131" s="18">
        <f t="shared" ref="F131:H131" si="5">SUM(F92:F130)</f>
        <v>600.1</v>
      </c>
      <c r="G131" s="18">
        <f t="shared" si="5"/>
        <v>14.1</v>
      </c>
      <c r="H131" s="18">
        <f t="shared" si="5"/>
        <v>0</v>
      </c>
      <c r="I131" s="17"/>
    </row>
    <row r="132" spans="1:20" s="3" customFormat="1" ht="13.5" thickBot="1" x14ac:dyDescent="0.25">
      <c r="A132" s="16"/>
      <c r="B132" s="15"/>
      <c r="C132" s="14"/>
      <c r="D132" s="13" t="s">
        <v>0</v>
      </c>
      <c r="E132" s="12">
        <f>E131+E91+E40</f>
        <v>1630.8</v>
      </c>
      <c r="F132" s="12">
        <f t="shared" ref="F132:H132" si="6">F131+F91+F40</f>
        <v>1561.84</v>
      </c>
      <c r="G132" s="12">
        <f t="shared" si="6"/>
        <v>43</v>
      </c>
      <c r="H132" s="12">
        <f t="shared" si="6"/>
        <v>26</v>
      </c>
      <c r="I132" s="11"/>
    </row>
    <row r="133" spans="1:20" s="3" customFormat="1" x14ac:dyDescent="0.2">
      <c r="A133" s="4"/>
      <c r="B133" s="4"/>
      <c r="D133" s="5"/>
      <c r="E133" s="4"/>
      <c r="F133" s="4"/>
      <c r="G133" s="4"/>
      <c r="H133" s="4"/>
    </row>
    <row r="134" spans="1:20" s="3" customFormat="1" x14ac:dyDescent="0.2">
      <c r="A134" s="4"/>
      <c r="B134" s="4"/>
      <c r="D134" s="5"/>
      <c r="E134" s="4"/>
      <c r="F134" s="4"/>
      <c r="G134" s="4"/>
      <c r="H134" s="4"/>
    </row>
    <row r="135" spans="1:20" s="3" customFormat="1" x14ac:dyDescent="0.2">
      <c r="A135" s="4"/>
      <c r="B135" s="4"/>
      <c r="D135" s="5"/>
      <c r="E135" s="4"/>
      <c r="F135" s="4"/>
      <c r="G135" s="4"/>
      <c r="H135" s="4"/>
    </row>
    <row r="136" spans="1:20" s="3" customFormat="1" x14ac:dyDescent="0.2">
      <c r="A136" s="4"/>
      <c r="B136" s="4"/>
      <c r="D136" s="5"/>
      <c r="E136" s="4"/>
      <c r="F136" s="4"/>
      <c r="G136" s="4"/>
      <c r="H136" s="4"/>
    </row>
    <row r="137" spans="1:20" s="3" customFormat="1" x14ac:dyDescent="0.2">
      <c r="A137" s="4"/>
      <c r="B137" s="4"/>
      <c r="D137" s="5"/>
      <c r="E137" s="4"/>
      <c r="F137" s="4"/>
      <c r="G137" s="4"/>
      <c r="H137" s="4"/>
    </row>
    <row r="138" spans="1:20" s="3" customFormat="1" x14ac:dyDescent="0.2">
      <c r="A138" s="4"/>
      <c r="B138" s="4"/>
      <c r="D138" s="5"/>
      <c r="E138" s="4"/>
      <c r="F138" s="4"/>
      <c r="G138" s="4"/>
      <c r="H138" s="4"/>
    </row>
    <row r="139" spans="1:20" s="3" customFormat="1" x14ac:dyDescent="0.2">
      <c r="A139" s="4"/>
      <c r="B139" s="4"/>
      <c r="D139" s="5"/>
      <c r="E139" s="4"/>
      <c r="F139" s="4"/>
      <c r="G139" s="4"/>
      <c r="H139" s="4"/>
    </row>
    <row r="140" spans="1:20" s="3" customFormat="1" x14ac:dyDescent="0.2">
      <c r="A140" s="4"/>
      <c r="B140" s="4"/>
      <c r="D140" s="5"/>
      <c r="E140" s="4"/>
      <c r="F140" s="4"/>
      <c r="G140" s="4"/>
      <c r="H140" s="4"/>
    </row>
    <row r="141" spans="1:20" s="3" customFormat="1" x14ac:dyDescent="0.2">
      <c r="A141" s="4"/>
      <c r="B141" s="4"/>
      <c r="D141" s="5"/>
      <c r="E141" s="4"/>
      <c r="F141" s="4"/>
      <c r="G141" s="4"/>
      <c r="H141" s="4"/>
    </row>
    <row r="142" spans="1:20" s="3" customFormat="1" x14ac:dyDescent="0.2">
      <c r="A142" s="4"/>
      <c r="B142" s="4"/>
      <c r="D142" s="5"/>
      <c r="E142" s="4"/>
      <c r="F142" s="4"/>
      <c r="G142" s="4"/>
      <c r="H142" s="4"/>
    </row>
    <row r="143" spans="1:20" s="3" customFormat="1" x14ac:dyDescent="0.2">
      <c r="A143" s="4"/>
      <c r="B143" s="4"/>
      <c r="D143" s="5"/>
      <c r="E143" s="4"/>
      <c r="F143" s="4"/>
      <c r="G143" s="4"/>
      <c r="H143" s="4"/>
    </row>
    <row r="144" spans="1:20" s="3" customFormat="1" x14ac:dyDescent="0.2">
      <c r="A144" s="4"/>
      <c r="B144" s="4"/>
      <c r="D144" s="5"/>
      <c r="E144" s="4"/>
      <c r="F144" s="4"/>
      <c r="G144" s="4"/>
      <c r="H144" s="4"/>
    </row>
    <row r="145" spans="1:8" s="3" customFormat="1" x14ac:dyDescent="0.2">
      <c r="A145" s="4"/>
      <c r="B145" s="4"/>
      <c r="D145" s="5"/>
      <c r="E145" s="4"/>
      <c r="F145" s="4"/>
      <c r="G145" s="4"/>
      <c r="H145" s="4"/>
    </row>
    <row r="146" spans="1:8" s="3" customFormat="1" x14ac:dyDescent="0.2">
      <c r="A146" s="4"/>
      <c r="B146" s="4"/>
      <c r="D146" s="5"/>
      <c r="E146" s="4"/>
      <c r="F146" s="4"/>
      <c r="G146" s="4"/>
      <c r="H146" s="4"/>
    </row>
    <row r="147" spans="1:8" s="3" customFormat="1" x14ac:dyDescent="0.2">
      <c r="A147" s="4"/>
      <c r="B147" s="4"/>
      <c r="D147" s="5"/>
      <c r="E147" s="4"/>
      <c r="F147" s="4"/>
      <c r="G147" s="4"/>
      <c r="H147" s="4"/>
    </row>
    <row r="148" spans="1:8" s="3" customFormat="1" x14ac:dyDescent="0.2">
      <c r="A148" s="4"/>
      <c r="B148" s="4"/>
      <c r="D148" s="5"/>
      <c r="E148" s="4"/>
      <c r="F148" s="4"/>
      <c r="G148" s="4"/>
      <c r="H148" s="4"/>
    </row>
    <row r="149" spans="1:8" s="3" customFormat="1" x14ac:dyDescent="0.2">
      <c r="A149" s="4"/>
      <c r="B149" s="4"/>
      <c r="D149" s="5"/>
      <c r="E149" s="4"/>
      <c r="F149" s="4"/>
      <c r="G149" s="4"/>
      <c r="H149" s="4"/>
    </row>
    <row r="150" spans="1:8" s="3" customFormat="1" x14ac:dyDescent="0.2">
      <c r="A150" s="4"/>
      <c r="B150" s="4"/>
      <c r="D150" s="5"/>
      <c r="E150" s="4"/>
      <c r="F150" s="4"/>
      <c r="G150" s="4"/>
      <c r="H150" s="4"/>
    </row>
    <row r="151" spans="1:8" s="3" customFormat="1" x14ac:dyDescent="0.2">
      <c r="A151" s="4"/>
      <c r="B151" s="4"/>
      <c r="D151" s="5"/>
      <c r="E151" s="4"/>
      <c r="F151" s="4"/>
      <c r="G151" s="4"/>
      <c r="H151" s="4"/>
    </row>
    <row r="152" spans="1:8" s="3" customFormat="1" x14ac:dyDescent="0.2">
      <c r="A152" s="4"/>
      <c r="B152" s="4"/>
      <c r="D152" s="5"/>
      <c r="E152" s="4"/>
      <c r="F152" s="4"/>
      <c r="G152" s="4"/>
      <c r="H152" s="4"/>
    </row>
    <row r="153" spans="1:8" s="3" customFormat="1" x14ac:dyDescent="0.2">
      <c r="A153" s="4"/>
      <c r="B153" s="4"/>
      <c r="D153" s="5"/>
      <c r="E153" s="4"/>
      <c r="F153" s="4"/>
      <c r="G153" s="4"/>
      <c r="H153" s="4"/>
    </row>
    <row r="154" spans="1:8" s="3" customFormat="1" x14ac:dyDescent="0.2">
      <c r="A154" s="4"/>
      <c r="B154" s="4"/>
      <c r="D154" s="5"/>
      <c r="E154" s="4"/>
      <c r="F154" s="4"/>
      <c r="G154" s="4"/>
      <c r="H154" s="4"/>
    </row>
    <row r="155" spans="1:8" s="3" customFormat="1" x14ac:dyDescent="0.2">
      <c r="A155" s="4"/>
      <c r="B155" s="4"/>
      <c r="D155" s="5"/>
      <c r="E155" s="4"/>
      <c r="F155" s="4"/>
      <c r="G155" s="4"/>
      <c r="H155" s="4"/>
    </row>
    <row r="156" spans="1:8" s="3" customFormat="1" x14ac:dyDescent="0.2">
      <c r="A156" s="4"/>
      <c r="B156" s="4"/>
      <c r="D156" s="5"/>
      <c r="E156" s="10"/>
      <c r="F156" s="4"/>
      <c r="G156" s="4"/>
      <c r="H156" s="4"/>
    </row>
    <row r="157" spans="1:8" s="3" customFormat="1" x14ac:dyDescent="0.2">
      <c r="A157" s="4"/>
      <c r="B157" s="4"/>
      <c r="D157" s="5"/>
      <c r="E157" s="4"/>
      <c r="F157" s="4"/>
      <c r="G157" s="4"/>
      <c r="H157" s="4"/>
    </row>
    <row r="158" spans="1:8" s="3" customFormat="1" x14ac:dyDescent="0.2">
      <c r="A158" s="4"/>
      <c r="B158" s="4"/>
      <c r="D158" s="5"/>
      <c r="E158" s="4"/>
      <c r="F158" s="4"/>
      <c r="G158" s="4"/>
      <c r="H158" s="4"/>
    </row>
    <row r="159" spans="1:8" s="3" customFormat="1" x14ac:dyDescent="0.2">
      <c r="A159" s="4"/>
      <c r="B159" s="4"/>
      <c r="D159" s="5"/>
      <c r="E159" s="4"/>
      <c r="F159" s="4"/>
      <c r="G159" s="4"/>
      <c r="H159" s="4"/>
    </row>
    <row r="160" spans="1:8" s="3" customFormat="1" x14ac:dyDescent="0.2">
      <c r="A160" s="4"/>
      <c r="B160" s="4"/>
      <c r="D160" s="5"/>
      <c r="E160" s="4"/>
      <c r="F160" s="4"/>
      <c r="G160" s="4"/>
      <c r="H160" s="4"/>
    </row>
    <row r="161" spans="1:8" s="3" customFormat="1" x14ac:dyDescent="0.2">
      <c r="A161" s="4"/>
      <c r="B161" s="4"/>
      <c r="D161" s="5"/>
      <c r="E161" s="4"/>
      <c r="F161" s="4"/>
      <c r="G161" s="4"/>
      <c r="H161" s="4"/>
    </row>
    <row r="162" spans="1:8" s="3" customFormat="1" x14ac:dyDescent="0.2">
      <c r="A162" s="4"/>
      <c r="B162" s="4"/>
      <c r="D162" s="5"/>
      <c r="E162" s="4"/>
      <c r="F162" s="4"/>
      <c r="G162" s="4"/>
      <c r="H162" s="4"/>
    </row>
    <row r="163" spans="1:8" s="3" customFormat="1" x14ac:dyDescent="0.2">
      <c r="A163" s="4"/>
      <c r="B163" s="4"/>
      <c r="D163" s="5"/>
      <c r="E163" s="4"/>
      <c r="F163" s="4"/>
      <c r="G163" s="4"/>
      <c r="H163" s="4"/>
    </row>
    <row r="164" spans="1:8" s="3" customFormat="1" x14ac:dyDescent="0.2">
      <c r="A164" s="4"/>
      <c r="B164" s="4"/>
      <c r="D164" s="5"/>
      <c r="E164" s="4"/>
      <c r="F164" s="4"/>
      <c r="G164" s="4"/>
      <c r="H164" s="4"/>
    </row>
    <row r="165" spans="1:8" s="3" customFormat="1" x14ac:dyDescent="0.2">
      <c r="A165" s="4"/>
      <c r="B165" s="4"/>
      <c r="D165" s="5"/>
      <c r="E165" s="4"/>
      <c r="F165" s="4"/>
      <c r="G165" s="4"/>
      <c r="H165" s="4"/>
    </row>
    <row r="166" spans="1:8" s="3" customFormat="1" x14ac:dyDescent="0.2">
      <c r="A166" s="4"/>
      <c r="B166" s="4"/>
      <c r="D166" s="5"/>
      <c r="E166" s="4"/>
      <c r="F166" s="4"/>
      <c r="G166" s="4"/>
      <c r="H166" s="4"/>
    </row>
    <row r="167" spans="1:8" s="3" customFormat="1" x14ac:dyDescent="0.2">
      <c r="A167" s="4"/>
      <c r="B167" s="4"/>
      <c r="D167" s="5"/>
      <c r="E167" s="4"/>
      <c r="F167" s="4"/>
      <c r="G167" s="4"/>
      <c r="H167" s="4"/>
    </row>
    <row r="168" spans="1:8" s="3" customFormat="1" x14ac:dyDescent="0.2">
      <c r="A168" s="4"/>
      <c r="B168" s="4"/>
      <c r="D168" s="5"/>
      <c r="E168" s="4"/>
      <c r="F168" s="4"/>
      <c r="G168" s="4"/>
      <c r="H168" s="4"/>
    </row>
    <row r="169" spans="1:8" s="3" customFormat="1" x14ac:dyDescent="0.2">
      <c r="A169" s="4"/>
      <c r="B169" s="4"/>
      <c r="D169" s="5"/>
      <c r="E169" s="4"/>
      <c r="F169" s="4"/>
      <c r="G169" s="4"/>
      <c r="H169" s="4"/>
    </row>
    <row r="170" spans="1:8" s="3" customFormat="1" x14ac:dyDescent="0.2">
      <c r="A170" s="4"/>
      <c r="B170" s="4"/>
      <c r="D170" s="5"/>
      <c r="E170" s="4"/>
      <c r="F170" s="4"/>
      <c r="G170" s="4"/>
      <c r="H170" s="4"/>
    </row>
    <row r="171" spans="1:8" s="3" customFormat="1" x14ac:dyDescent="0.2">
      <c r="A171" s="4"/>
      <c r="B171" s="4"/>
      <c r="D171" s="5"/>
      <c r="E171" s="4"/>
      <c r="F171" s="4"/>
      <c r="G171" s="4"/>
      <c r="H171" s="4"/>
    </row>
    <row r="172" spans="1:8" s="3" customFormat="1" x14ac:dyDescent="0.2">
      <c r="A172" s="4"/>
      <c r="B172" s="4"/>
      <c r="D172" s="5"/>
      <c r="E172" s="4"/>
      <c r="F172" s="4"/>
      <c r="G172" s="4"/>
      <c r="H172" s="4"/>
    </row>
    <row r="173" spans="1:8" s="3" customFormat="1" x14ac:dyDescent="0.2">
      <c r="A173" s="4"/>
      <c r="B173" s="4"/>
      <c r="D173" s="5"/>
      <c r="E173" s="4"/>
      <c r="F173" s="4"/>
      <c r="G173" s="4"/>
      <c r="H173" s="4"/>
    </row>
    <row r="174" spans="1:8" s="3" customFormat="1" x14ac:dyDescent="0.2">
      <c r="A174" s="4"/>
      <c r="B174" s="4"/>
      <c r="D174" s="5"/>
      <c r="E174" s="4"/>
      <c r="F174" s="4"/>
      <c r="G174" s="4"/>
      <c r="H174" s="4"/>
    </row>
    <row r="175" spans="1:8" s="3" customFormat="1" x14ac:dyDescent="0.2">
      <c r="A175" s="4"/>
      <c r="B175" s="4"/>
      <c r="D175" s="5"/>
      <c r="E175" s="4"/>
      <c r="F175" s="4"/>
      <c r="G175" s="4"/>
      <c r="H175" s="4"/>
    </row>
    <row r="176" spans="1:8" s="3" customFormat="1" x14ac:dyDescent="0.2">
      <c r="A176" s="4"/>
      <c r="B176" s="4"/>
      <c r="D176" s="5"/>
      <c r="E176" s="4"/>
      <c r="F176" s="4"/>
      <c r="G176" s="4"/>
      <c r="H176" s="4"/>
    </row>
    <row r="177" spans="1:8" s="3" customFormat="1" x14ac:dyDescent="0.2">
      <c r="A177" s="9"/>
      <c r="B177" s="9"/>
      <c r="C177" s="8"/>
      <c r="D177" s="7"/>
      <c r="E177" s="6"/>
      <c r="F177" s="6"/>
      <c r="G177" s="6"/>
      <c r="H177" s="6"/>
    </row>
    <row r="178" spans="1:8" s="3" customFormat="1" x14ac:dyDescent="0.2">
      <c r="A178" s="9"/>
      <c r="B178" s="9"/>
      <c r="C178" s="8"/>
      <c r="D178" s="7"/>
      <c r="E178" s="6"/>
      <c r="F178" s="6"/>
      <c r="G178" s="6"/>
      <c r="H178" s="6"/>
    </row>
    <row r="179" spans="1:8" s="3" customFormat="1" x14ac:dyDescent="0.2">
      <c r="A179" s="9"/>
      <c r="B179" s="9"/>
      <c r="C179" s="8"/>
      <c r="D179" s="7"/>
      <c r="E179" s="6"/>
      <c r="F179" s="6"/>
      <c r="G179" s="6"/>
      <c r="H179" s="6"/>
    </row>
    <row r="180" spans="1:8" s="3" customFormat="1" x14ac:dyDescent="0.2">
      <c r="A180" s="4"/>
      <c r="B180" s="4"/>
      <c r="D180" s="5"/>
      <c r="E180" s="4"/>
      <c r="F180" s="4"/>
      <c r="G180" s="4"/>
      <c r="H180" s="4"/>
    </row>
    <row r="181" spans="1:8" s="3" customFormat="1" x14ac:dyDescent="0.2">
      <c r="A181" s="4"/>
      <c r="B181" s="4"/>
      <c r="D181" s="5"/>
      <c r="E181" s="4"/>
      <c r="F181" s="4"/>
      <c r="G181" s="4"/>
      <c r="H181" s="4"/>
    </row>
    <row r="182" spans="1:8" s="3" customFormat="1" x14ac:dyDescent="0.2">
      <c r="A182" s="4"/>
      <c r="B182" s="4"/>
      <c r="D182" s="5"/>
      <c r="E182" s="4"/>
      <c r="F182" s="4"/>
      <c r="G182" s="4"/>
      <c r="H182" s="4"/>
    </row>
    <row r="183" spans="1:8" s="3" customFormat="1" x14ac:dyDescent="0.2">
      <c r="A183" s="4"/>
      <c r="B183" s="4"/>
      <c r="D183" s="5"/>
      <c r="E183" s="4"/>
      <c r="F183" s="4"/>
      <c r="G183" s="4"/>
      <c r="H183" s="4"/>
    </row>
    <row r="184" spans="1:8" s="3" customFormat="1" x14ac:dyDescent="0.2">
      <c r="A184" s="4"/>
      <c r="B184" s="4"/>
      <c r="D184" s="5"/>
      <c r="E184" s="4"/>
      <c r="F184" s="4"/>
      <c r="G184" s="4"/>
      <c r="H184" s="4"/>
    </row>
    <row r="185" spans="1:8" s="3" customFormat="1" x14ac:dyDescent="0.2">
      <c r="A185" s="4"/>
      <c r="B185" s="4"/>
      <c r="D185" s="5"/>
      <c r="E185" s="4"/>
      <c r="F185" s="4"/>
      <c r="G185" s="4"/>
      <c r="H185" s="4"/>
    </row>
    <row r="186" spans="1:8" s="3" customFormat="1" x14ac:dyDescent="0.2">
      <c r="A186" s="4"/>
      <c r="B186" s="4"/>
      <c r="D186" s="5"/>
      <c r="E186" s="4"/>
      <c r="F186" s="4"/>
      <c r="G186" s="4"/>
      <c r="H186" s="4"/>
    </row>
    <row r="187" spans="1:8" s="3" customFormat="1" x14ac:dyDescent="0.2">
      <c r="A187" s="4"/>
      <c r="B187" s="4"/>
      <c r="D187" s="5"/>
      <c r="E187" s="4"/>
      <c r="F187" s="4"/>
      <c r="G187" s="4"/>
      <c r="H187" s="4"/>
    </row>
    <row r="188" spans="1:8" s="3" customFormat="1" x14ac:dyDescent="0.2">
      <c r="A188" s="4"/>
      <c r="B188" s="4"/>
      <c r="D188" s="5"/>
      <c r="E188" s="4"/>
      <c r="F188" s="4"/>
      <c r="G188" s="4"/>
      <c r="H188" s="4"/>
    </row>
    <row r="189" spans="1:8" s="3" customFormat="1" x14ac:dyDescent="0.2">
      <c r="A189" s="4"/>
      <c r="B189" s="4"/>
      <c r="D189" s="5"/>
      <c r="E189" s="4"/>
      <c r="F189" s="4"/>
      <c r="G189" s="4"/>
      <c r="H189" s="4"/>
    </row>
    <row r="190" spans="1:8" s="3" customFormat="1" x14ac:dyDescent="0.2">
      <c r="A190" s="4"/>
      <c r="B190" s="4"/>
      <c r="D190" s="5"/>
      <c r="E190" s="4"/>
      <c r="F190" s="4"/>
      <c r="G190" s="4"/>
      <c r="H190" s="4"/>
    </row>
    <row r="191" spans="1:8" s="3" customFormat="1" x14ac:dyDescent="0.2">
      <c r="A191" s="4"/>
      <c r="B191" s="4"/>
      <c r="D191" s="5"/>
      <c r="E191" s="4"/>
      <c r="F191" s="4"/>
      <c r="G191" s="4"/>
      <c r="H191" s="4"/>
    </row>
    <row r="192" spans="1:8" s="3" customFormat="1" x14ac:dyDescent="0.2">
      <c r="A192" s="4"/>
      <c r="B192" s="4"/>
      <c r="D192" s="5"/>
      <c r="E192" s="4"/>
      <c r="F192" s="4"/>
      <c r="G192" s="4"/>
      <c r="H192" s="4"/>
    </row>
    <row r="193" spans="1:8" s="3" customFormat="1" x14ac:dyDescent="0.2">
      <c r="A193" s="4"/>
      <c r="B193" s="4"/>
      <c r="D193" s="5"/>
      <c r="E193" s="4"/>
      <c r="F193" s="4"/>
      <c r="G193" s="4"/>
      <c r="H193" s="4"/>
    </row>
    <row r="194" spans="1:8" s="3" customFormat="1" x14ac:dyDescent="0.2">
      <c r="A194" s="4"/>
      <c r="B194" s="4"/>
      <c r="D194" s="5"/>
      <c r="E194" s="4"/>
      <c r="F194" s="4"/>
      <c r="G194" s="4"/>
      <c r="H194" s="4"/>
    </row>
    <row r="195" spans="1:8" s="3" customFormat="1" x14ac:dyDescent="0.2">
      <c r="A195" s="4"/>
      <c r="B195" s="4"/>
      <c r="D195" s="5"/>
      <c r="E195" s="4"/>
      <c r="F195" s="4"/>
      <c r="G195" s="4"/>
      <c r="H195" s="4"/>
    </row>
    <row r="196" spans="1:8" s="3" customFormat="1" x14ac:dyDescent="0.2">
      <c r="A196" s="4"/>
      <c r="B196" s="4"/>
      <c r="D196" s="5"/>
      <c r="E196" s="4"/>
      <c r="F196" s="4"/>
      <c r="G196" s="4"/>
      <c r="H196" s="4"/>
    </row>
    <row r="197" spans="1:8" s="3" customFormat="1" x14ac:dyDescent="0.2">
      <c r="A197" s="4"/>
      <c r="B197" s="4"/>
      <c r="D197" s="5"/>
      <c r="E197" s="4"/>
      <c r="F197" s="4"/>
      <c r="G197" s="4"/>
      <c r="H197" s="4"/>
    </row>
    <row r="198" spans="1:8" s="3" customFormat="1" x14ac:dyDescent="0.2">
      <c r="A198" s="4"/>
      <c r="B198" s="4"/>
      <c r="D198" s="5"/>
      <c r="E198" s="4"/>
      <c r="F198" s="4"/>
      <c r="G198" s="4"/>
      <c r="H198" s="4"/>
    </row>
    <row r="199" spans="1:8" s="3" customFormat="1" x14ac:dyDescent="0.2">
      <c r="A199" s="4"/>
      <c r="B199" s="4"/>
      <c r="D199" s="5"/>
      <c r="E199" s="4"/>
      <c r="F199" s="4"/>
      <c r="G199" s="4"/>
      <c r="H199" s="4"/>
    </row>
    <row r="200" spans="1:8" s="3" customFormat="1" x14ac:dyDescent="0.2">
      <c r="A200" s="4"/>
      <c r="B200" s="4"/>
      <c r="D200" s="5"/>
      <c r="E200" s="4"/>
      <c r="F200" s="4"/>
      <c r="G200" s="4"/>
      <c r="H200" s="4"/>
    </row>
    <row r="201" spans="1:8" s="3" customFormat="1" x14ac:dyDescent="0.2">
      <c r="A201" s="4"/>
      <c r="B201" s="4"/>
      <c r="D201" s="5"/>
      <c r="E201" s="4"/>
      <c r="F201" s="4"/>
      <c r="G201" s="4"/>
      <c r="H201" s="4"/>
    </row>
    <row r="202" spans="1:8" s="3" customFormat="1" x14ac:dyDescent="0.2">
      <c r="A202" s="4"/>
      <c r="B202" s="4"/>
      <c r="D202" s="5"/>
      <c r="E202" s="4"/>
      <c r="F202" s="4"/>
      <c r="G202" s="4"/>
      <c r="H202" s="4"/>
    </row>
    <row r="203" spans="1:8" s="3" customFormat="1" x14ac:dyDescent="0.2">
      <c r="A203" s="4"/>
      <c r="B203" s="4"/>
      <c r="D203" s="5"/>
      <c r="E203" s="4"/>
      <c r="F203" s="4"/>
      <c r="G203" s="4"/>
      <c r="H203" s="4"/>
    </row>
    <row r="204" spans="1:8" s="3" customFormat="1" x14ac:dyDescent="0.2">
      <c r="A204" s="4"/>
      <c r="B204" s="4"/>
      <c r="D204" s="5"/>
      <c r="E204" s="4"/>
      <c r="F204" s="4"/>
      <c r="G204" s="4"/>
      <c r="H204" s="4"/>
    </row>
    <row r="205" spans="1:8" s="3" customFormat="1" x14ac:dyDescent="0.2">
      <c r="A205" s="4"/>
      <c r="B205" s="4"/>
      <c r="D205" s="5"/>
      <c r="E205" s="4"/>
      <c r="F205" s="4"/>
      <c r="G205" s="4"/>
      <c r="H205" s="4"/>
    </row>
    <row r="206" spans="1:8" s="3" customFormat="1" x14ac:dyDescent="0.2">
      <c r="A206" s="4"/>
      <c r="B206" s="4"/>
      <c r="D206" s="5"/>
      <c r="E206" s="4"/>
      <c r="F206" s="4"/>
      <c r="G206" s="4"/>
      <c r="H206" s="4"/>
    </row>
    <row r="207" spans="1:8" s="3" customFormat="1" x14ac:dyDescent="0.2">
      <c r="A207" s="4"/>
      <c r="B207" s="4"/>
      <c r="D207" s="5"/>
      <c r="E207" s="4"/>
      <c r="F207" s="4"/>
      <c r="G207" s="4"/>
      <c r="H207" s="4"/>
    </row>
    <row r="208" spans="1:8" s="3" customFormat="1" x14ac:dyDescent="0.2">
      <c r="A208" s="4"/>
      <c r="B208" s="4"/>
      <c r="D208" s="5"/>
      <c r="E208" s="4"/>
      <c r="F208" s="4"/>
      <c r="G208" s="4"/>
      <c r="H208" s="4"/>
    </row>
    <row r="209" spans="1:8" s="3" customFormat="1" x14ac:dyDescent="0.2">
      <c r="A209" s="4"/>
      <c r="B209" s="4"/>
      <c r="D209" s="5"/>
      <c r="E209" s="4"/>
      <c r="F209" s="4"/>
      <c r="G209" s="4"/>
      <c r="H209" s="4"/>
    </row>
    <row r="210" spans="1:8" s="3" customFormat="1" x14ac:dyDescent="0.2">
      <c r="A210" s="4"/>
      <c r="B210" s="4"/>
      <c r="D210" s="5"/>
      <c r="E210" s="4"/>
      <c r="F210" s="4"/>
      <c r="G210" s="4"/>
      <c r="H210" s="4"/>
    </row>
    <row r="211" spans="1:8" s="3" customFormat="1" x14ac:dyDescent="0.2">
      <c r="A211" s="4"/>
      <c r="B211" s="4"/>
      <c r="D211" s="5"/>
      <c r="E211" s="4"/>
      <c r="F211" s="4"/>
      <c r="G211" s="4"/>
      <c r="H211" s="4"/>
    </row>
    <row r="212" spans="1:8" s="3" customFormat="1" x14ac:dyDescent="0.2">
      <c r="A212" s="4"/>
      <c r="B212" s="4"/>
      <c r="D212" s="5"/>
      <c r="E212" s="4"/>
      <c r="F212" s="4"/>
      <c r="G212" s="4"/>
      <c r="H212" s="4"/>
    </row>
    <row r="213" spans="1:8" s="3" customFormat="1" x14ac:dyDescent="0.2">
      <c r="A213" s="4"/>
      <c r="B213" s="4"/>
      <c r="D213" s="5"/>
      <c r="E213" s="4"/>
      <c r="F213" s="4"/>
      <c r="G213" s="4"/>
      <c r="H213" s="4"/>
    </row>
    <row r="214" spans="1:8" s="3" customFormat="1" x14ac:dyDescent="0.2">
      <c r="A214" s="4"/>
      <c r="B214" s="4"/>
      <c r="D214" s="5"/>
      <c r="E214" s="4"/>
      <c r="F214" s="4"/>
      <c r="G214" s="4"/>
      <c r="H214" s="4"/>
    </row>
    <row r="215" spans="1:8" s="3" customFormat="1" x14ac:dyDescent="0.2">
      <c r="A215" s="4"/>
      <c r="B215" s="4"/>
      <c r="D215" s="5"/>
      <c r="E215" s="4"/>
      <c r="F215" s="4"/>
      <c r="G215" s="4"/>
      <c r="H215" s="4"/>
    </row>
    <row r="216" spans="1:8" s="3" customFormat="1" x14ac:dyDescent="0.2">
      <c r="A216" s="4"/>
      <c r="B216" s="4"/>
      <c r="D216" s="5"/>
      <c r="E216" s="4"/>
      <c r="F216" s="4"/>
      <c r="G216" s="4"/>
      <c r="H216" s="4"/>
    </row>
    <row r="217" spans="1:8" s="3" customFormat="1" x14ac:dyDescent="0.2">
      <c r="A217" s="4"/>
      <c r="B217" s="4"/>
      <c r="D217" s="5"/>
      <c r="E217" s="4"/>
      <c r="F217" s="4"/>
      <c r="G217" s="4"/>
      <c r="H217" s="4"/>
    </row>
    <row r="218" spans="1:8" s="3" customFormat="1" x14ac:dyDescent="0.2">
      <c r="A218" s="4"/>
      <c r="B218" s="4"/>
      <c r="D218" s="5"/>
      <c r="E218" s="4"/>
      <c r="F218" s="4"/>
      <c r="G218" s="4"/>
      <c r="H218" s="4"/>
    </row>
    <row r="219" spans="1:8" s="3" customFormat="1" x14ac:dyDescent="0.2">
      <c r="A219" s="4"/>
      <c r="B219" s="4"/>
      <c r="D219" s="5"/>
      <c r="E219" s="4"/>
      <c r="F219" s="4"/>
      <c r="G219" s="4"/>
      <c r="H219" s="4"/>
    </row>
    <row r="220" spans="1:8" s="3" customFormat="1" x14ac:dyDescent="0.2">
      <c r="A220" s="4"/>
      <c r="B220" s="4"/>
      <c r="D220" s="5"/>
      <c r="E220" s="4"/>
      <c r="F220" s="4"/>
      <c r="G220" s="4"/>
      <c r="H220" s="4"/>
    </row>
    <row r="221" spans="1:8" s="3" customFormat="1" x14ac:dyDescent="0.2">
      <c r="A221" s="4"/>
      <c r="B221" s="4"/>
      <c r="D221" s="5"/>
      <c r="E221" s="4"/>
      <c r="F221" s="4"/>
      <c r="G221" s="4"/>
      <c r="H221" s="4"/>
    </row>
    <row r="222" spans="1:8" s="3" customFormat="1" x14ac:dyDescent="0.2">
      <c r="A222" s="4"/>
      <c r="B222" s="4"/>
      <c r="D222" s="5"/>
      <c r="E222" s="4"/>
      <c r="F222" s="4"/>
      <c r="G222" s="4"/>
      <c r="H222" s="4"/>
    </row>
    <row r="223" spans="1:8" s="3" customFormat="1" x14ac:dyDescent="0.2">
      <c r="A223" s="4"/>
      <c r="B223" s="4"/>
      <c r="D223" s="5"/>
      <c r="E223" s="4"/>
      <c r="F223" s="4"/>
      <c r="G223" s="4"/>
      <c r="H223" s="4"/>
    </row>
    <row r="224" spans="1:8" s="3" customFormat="1" x14ac:dyDescent="0.2">
      <c r="A224" s="4"/>
      <c r="B224" s="4"/>
      <c r="D224" s="5"/>
      <c r="E224" s="4"/>
      <c r="F224" s="4"/>
      <c r="G224" s="4"/>
      <c r="H224" s="4"/>
    </row>
    <row r="225" spans="1:8" s="3" customFormat="1" x14ac:dyDescent="0.2">
      <c r="A225" s="4"/>
      <c r="B225" s="4"/>
      <c r="D225" s="5"/>
      <c r="E225" s="4"/>
      <c r="F225" s="4"/>
      <c r="G225" s="4"/>
      <c r="H225" s="4"/>
    </row>
    <row r="226" spans="1:8" s="3" customFormat="1" x14ac:dyDescent="0.2">
      <c r="A226" s="4"/>
      <c r="B226" s="4"/>
      <c r="D226" s="5"/>
      <c r="E226" s="4"/>
      <c r="F226" s="4"/>
      <c r="G226" s="4"/>
      <c r="H226" s="4"/>
    </row>
    <row r="227" spans="1:8" s="3" customFormat="1" x14ac:dyDescent="0.2">
      <c r="A227" s="4"/>
      <c r="B227" s="4"/>
      <c r="D227" s="5"/>
      <c r="E227" s="4"/>
      <c r="F227" s="4"/>
      <c r="G227" s="4"/>
      <c r="H227" s="4"/>
    </row>
    <row r="228" spans="1:8" s="3" customFormat="1" x14ac:dyDescent="0.2">
      <c r="A228" s="4"/>
      <c r="B228" s="4"/>
      <c r="D228" s="5"/>
      <c r="E228" s="4"/>
      <c r="F228" s="4"/>
      <c r="G228" s="4"/>
      <c r="H228" s="4"/>
    </row>
    <row r="229" spans="1:8" s="3" customFormat="1" x14ac:dyDescent="0.2">
      <c r="A229" s="4"/>
      <c r="B229" s="4"/>
      <c r="D229" s="5"/>
      <c r="E229" s="4"/>
      <c r="F229" s="4"/>
      <c r="G229" s="4"/>
      <c r="H229" s="4"/>
    </row>
    <row r="230" spans="1:8" s="3" customFormat="1" x14ac:dyDescent="0.2">
      <c r="A230" s="4"/>
      <c r="B230" s="4"/>
      <c r="D230" s="5"/>
      <c r="E230" s="4"/>
      <c r="F230" s="4"/>
      <c r="G230" s="4"/>
      <c r="H230" s="4"/>
    </row>
    <row r="231" spans="1:8" s="3" customFormat="1" x14ac:dyDescent="0.2">
      <c r="A231" s="4"/>
      <c r="B231" s="4"/>
      <c r="D231" s="5"/>
      <c r="E231" s="4"/>
      <c r="F231" s="4"/>
      <c r="G231" s="4"/>
      <c r="H231" s="4"/>
    </row>
    <row r="232" spans="1:8" s="3" customFormat="1" x14ac:dyDescent="0.2">
      <c r="A232" s="4"/>
      <c r="B232" s="4"/>
      <c r="D232" s="5"/>
      <c r="E232" s="4"/>
      <c r="F232" s="4"/>
      <c r="G232" s="4"/>
      <c r="H232" s="4"/>
    </row>
    <row r="233" spans="1:8" s="3" customFormat="1" x14ac:dyDescent="0.2">
      <c r="A233" s="4"/>
      <c r="B233" s="4"/>
      <c r="D233" s="5"/>
      <c r="E233" s="4"/>
      <c r="F233" s="4"/>
      <c r="G233" s="4"/>
      <c r="H233" s="4"/>
    </row>
    <row r="234" spans="1:8" s="3" customFormat="1" x14ac:dyDescent="0.2">
      <c r="A234" s="4"/>
      <c r="B234" s="4"/>
      <c r="D234" s="5"/>
      <c r="E234" s="4"/>
      <c r="F234" s="4"/>
      <c r="G234" s="4"/>
      <c r="H234" s="4"/>
    </row>
    <row r="235" spans="1:8" s="3" customFormat="1" x14ac:dyDescent="0.2">
      <c r="A235" s="4"/>
      <c r="B235" s="4"/>
      <c r="D235" s="5"/>
      <c r="E235" s="4"/>
      <c r="F235" s="4"/>
      <c r="G235" s="4"/>
      <c r="H235" s="4"/>
    </row>
    <row r="236" spans="1:8" s="3" customFormat="1" x14ac:dyDescent="0.2">
      <c r="A236" s="4"/>
      <c r="B236" s="4"/>
      <c r="D236" s="5"/>
      <c r="E236" s="4"/>
      <c r="F236" s="4"/>
      <c r="G236" s="4"/>
      <c r="H236" s="4"/>
    </row>
    <row r="237" spans="1:8" s="3" customFormat="1" x14ac:dyDescent="0.2">
      <c r="A237" s="4"/>
      <c r="B237" s="4"/>
      <c r="D237" s="5"/>
      <c r="E237" s="4"/>
      <c r="F237" s="4"/>
      <c r="G237" s="4"/>
      <c r="H237" s="4"/>
    </row>
    <row r="238" spans="1:8" s="3" customFormat="1" x14ac:dyDescent="0.2">
      <c r="A238" s="4"/>
      <c r="B238" s="4"/>
      <c r="D238" s="5"/>
      <c r="E238" s="4"/>
      <c r="F238" s="4"/>
      <c r="G238" s="4"/>
      <c r="H238" s="4"/>
    </row>
    <row r="239" spans="1:8" s="3" customFormat="1" x14ac:dyDescent="0.2">
      <c r="A239" s="4"/>
      <c r="B239" s="4"/>
      <c r="D239" s="5"/>
      <c r="E239" s="4"/>
      <c r="F239" s="4"/>
      <c r="G239" s="4"/>
      <c r="H239" s="4"/>
    </row>
    <row r="240" spans="1:8" s="3" customFormat="1" x14ac:dyDescent="0.2">
      <c r="A240" s="4"/>
      <c r="B240" s="4"/>
      <c r="D240" s="5"/>
      <c r="E240" s="4"/>
      <c r="F240" s="4"/>
      <c r="G240" s="4"/>
      <c r="H240" s="4"/>
    </row>
    <row r="241" spans="1:20" s="3" customFormat="1" x14ac:dyDescent="0.2">
      <c r="A241" s="4"/>
      <c r="B241" s="4"/>
      <c r="D241" s="5"/>
      <c r="E241" s="4"/>
      <c r="F241" s="4"/>
      <c r="G241" s="4"/>
      <c r="H241" s="4"/>
    </row>
    <row r="242" spans="1:20" s="3" customFormat="1" x14ac:dyDescent="0.2">
      <c r="A242" s="4"/>
      <c r="B242" s="4"/>
      <c r="D242" s="5"/>
      <c r="E242" s="4"/>
      <c r="F242" s="4"/>
      <c r="G242" s="4"/>
      <c r="H242" s="4"/>
    </row>
    <row r="243" spans="1:20" s="3" customFormat="1" x14ac:dyDescent="0.2">
      <c r="A243" s="4"/>
      <c r="B243" s="4"/>
      <c r="D243" s="5"/>
      <c r="E243" s="4"/>
      <c r="F243" s="4"/>
      <c r="G243" s="4"/>
      <c r="H243" s="4"/>
    </row>
    <row r="244" spans="1:20" s="3" customFormat="1" x14ac:dyDescent="0.2">
      <c r="A244" s="4"/>
      <c r="B244" s="4"/>
      <c r="D244" s="5"/>
      <c r="E244" s="4"/>
      <c r="F244" s="4"/>
      <c r="G244" s="4"/>
      <c r="H244" s="4"/>
    </row>
    <row r="245" spans="1:20" s="3" customFormat="1" x14ac:dyDescent="0.2">
      <c r="A245" s="4"/>
      <c r="B245" s="4"/>
      <c r="D245" s="5"/>
      <c r="E245" s="4"/>
      <c r="F245" s="4"/>
      <c r="G245" s="4"/>
      <c r="H245" s="4"/>
    </row>
    <row r="246" spans="1:20" s="3" customFormat="1" x14ac:dyDescent="0.2">
      <c r="A246" s="4"/>
      <c r="B246" s="4"/>
      <c r="D246" s="5"/>
      <c r="E246" s="4"/>
      <c r="F246" s="4"/>
      <c r="G246" s="4"/>
      <c r="H246" s="4"/>
      <c r="K246"/>
      <c r="L246"/>
      <c r="M246"/>
      <c r="N246"/>
      <c r="O246"/>
      <c r="P246"/>
      <c r="Q246"/>
      <c r="R246"/>
      <c r="S246"/>
      <c r="T246"/>
    </row>
    <row r="247" spans="1:20" x14ac:dyDescent="0.2">
      <c r="C247" s="3"/>
    </row>
    <row r="248" spans="1:20" x14ac:dyDescent="0.2">
      <c r="C248" s="3"/>
    </row>
    <row r="249" spans="1:20" x14ac:dyDescent="0.2">
      <c r="C249" s="3"/>
    </row>
    <row r="250" spans="1:20" x14ac:dyDescent="0.2">
      <c r="C250" s="3"/>
    </row>
    <row r="256" spans="1:20" x14ac:dyDescent="0.2">
      <c r="A256"/>
      <c r="B256"/>
      <c r="D256"/>
      <c r="E256"/>
      <c r="F256"/>
      <c r="G256"/>
      <c r="H256"/>
    </row>
    <row r="257" spans="1:8" x14ac:dyDescent="0.2">
      <c r="A257"/>
      <c r="B257"/>
      <c r="D257"/>
      <c r="E257"/>
      <c r="F257"/>
      <c r="G257"/>
      <c r="H257"/>
    </row>
    <row r="258" spans="1:8" x14ac:dyDescent="0.2">
      <c r="A258"/>
      <c r="B258"/>
      <c r="D258"/>
      <c r="E258"/>
      <c r="F258"/>
      <c r="G258"/>
      <c r="H258"/>
    </row>
    <row r="259" spans="1:8" x14ac:dyDescent="0.2">
      <c r="A259"/>
      <c r="B259"/>
      <c r="D259"/>
      <c r="E259"/>
      <c r="F259"/>
      <c r="G259"/>
      <c r="H259"/>
    </row>
    <row r="260" spans="1:8" x14ac:dyDescent="0.2">
      <c r="A260"/>
      <c r="B260"/>
      <c r="D260"/>
      <c r="E260"/>
      <c r="F260"/>
      <c r="G260"/>
      <c r="H260"/>
    </row>
    <row r="261" spans="1:8" x14ac:dyDescent="0.2">
      <c r="A261"/>
      <c r="B261"/>
      <c r="D261"/>
      <c r="E261"/>
      <c r="F261"/>
      <c r="G261"/>
      <c r="H261"/>
    </row>
    <row r="262" spans="1:8" x14ac:dyDescent="0.2">
      <c r="A262"/>
      <c r="B262"/>
      <c r="D262"/>
      <c r="E262"/>
      <c r="F262"/>
      <c r="G262"/>
      <c r="H262"/>
    </row>
    <row r="263" spans="1:8" x14ac:dyDescent="0.2">
      <c r="A263"/>
      <c r="B263"/>
      <c r="D263"/>
      <c r="E263"/>
      <c r="F263"/>
      <c r="G263"/>
      <c r="H263"/>
    </row>
    <row r="264" spans="1:8" x14ac:dyDescent="0.2">
      <c r="A264"/>
      <c r="B264"/>
      <c r="D264"/>
      <c r="E264"/>
      <c r="F264"/>
      <c r="G264"/>
      <c r="H264"/>
    </row>
    <row r="265" spans="1:8" x14ac:dyDescent="0.2">
      <c r="A265"/>
      <c r="B265"/>
      <c r="D265"/>
      <c r="E265"/>
      <c r="F265"/>
      <c r="G265"/>
      <c r="H265"/>
    </row>
    <row r="266" spans="1:8" x14ac:dyDescent="0.2">
      <c r="A266"/>
      <c r="B266"/>
      <c r="D266"/>
      <c r="E266"/>
      <c r="F266"/>
      <c r="G266"/>
      <c r="H266"/>
    </row>
    <row r="267" spans="1:8" x14ac:dyDescent="0.2">
      <c r="A267"/>
      <c r="B267"/>
      <c r="D267"/>
      <c r="E267"/>
      <c r="F267"/>
      <c r="G267"/>
      <c r="H267"/>
    </row>
    <row r="268" spans="1:8" x14ac:dyDescent="0.2">
      <c r="A268"/>
      <c r="B268"/>
      <c r="D268"/>
      <c r="E268"/>
      <c r="F268"/>
      <c r="G268"/>
      <c r="H268"/>
    </row>
    <row r="269" spans="1:8" x14ac:dyDescent="0.2">
      <c r="A269"/>
      <c r="B269"/>
      <c r="D269"/>
      <c r="E269"/>
      <c r="F269"/>
      <c r="G269"/>
      <c r="H269"/>
    </row>
    <row r="270" spans="1:8" x14ac:dyDescent="0.2">
      <c r="A270"/>
      <c r="B270"/>
      <c r="D270"/>
      <c r="E270"/>
      <c r="F270"/>
      <c r="G270"/>
      <c r="H270"/>
    </row>
    <row r="271" spans="1:8" x14ac:dyDescent="0.2">
      <c r="A271"/>
      <c r="B271"/>
      <c r="D271"/>
      <c r="E271"/>
      <c r="F271"/>
      <c r="G271"/>
      <c r="H271"/>
    </row>
    <row r="272" spans="1:8" x14ac:dyDescent="0.2">
      <c r="A272"/>
      <c r="B272"/>
      <c r="D272"/>
      <c r="E272"/>
      <c r="F272"/>
      <c r="G272"/>
      <c r="H272"/>
    </row>
    <row r="273" spans="1:8" x14ac:dyDescent="0.2">
      <c r="A273"/>
      <c r="B273"/>
      <c r="D273"/>
      <c r="E273"/>
      <c r="F273"/>
      <c r="G273"/>
      <c r="H273"/>
    </row>
    <row r="274" spans="1:8" x14ac:dyDescent="0.2">
      <c r="A274"/>
      <c r="B274"/>
      <c r="D274"/>
      <c r="E274"/>
      <c r="F274"/>
      <c r="G274"/>
      <c r="H274"/>
    </row>
    <row r="275" spans="1:8" x14ac:dyDescent="0.2">
      <c r="A275"/>
      <c r="B275"/>
      <c r="D275"/>
      <c r="E275"/>
      <c r="F275"/>
      <c r="G275"/>
      <c r="H275"/>
    </row>
    <row r="276" spans="1:8" x14ac:dyDescent="0.2">
      <c r="A276"/>
      <c r="B276"/>
      <c r="D276"/>
      <c r="E276"/>
      <c r="F276"/>
      <c r="G276"/>
      <c r="H276"/>
    </row>
    <row r="277" spans="1:8" x14ac:dyDescent="0.2">
      <c r="A277"/>
      <c r="B277"/>
      <c r="D277"/>
      <c r="E277"/>
      <c r="F277"/>
      <c r="G277"/>
      <c r="H277"/>
    </row>
    <row r="278" spans="1:8" x14ac:dyDescent="0.2">
      <c r="A278"/>
      <c r="B278"/>
      <c r="D278"/>
      <c r="E278"/>
      <c r="F278"/>
      <c r="G278"/>
      <c r="H278"/>
    </row>
    <row r="279" spans="1:8" x14ac:dyDescent="0.2">
      <c r="A279"/>
      <c r="B279"/>
      <c r="D279"/>
      <c r="E279"/>
      <c r="F279"/>
      <c r="G279"/>
      <c r="H279"/>
    </row>
    <row r="280" spans="1:8" x14ac:dyDescent="0.2">
      <c r="A280"/>
      <c r="B280"/>
      <c r="D280"/>
      <c r="E280"/>
      <c r="F280"/>
      <c r="G280"/>
      <c r="H280"/>
    </row>
    <row r="281" spans="1:8" x14ac:dyDescent="0.2">
      <c r="A281"/>
      <c r="B281"/>
      <c r="D281"/>
      <c r="E281"/>
      <c r="F281"/>
      <c r="G281"/>
      <c r="H281"/>
    </row>
    <row r="282" spans="1:8" x14ac:dyDescent="0.2">
      <c r="A282"/>
      <c r="B282"/>
      <c r="D282"/>
      <c r="E282"/>
      <c r="F282"/>
      <c r="G282"/>
      <c r="H282"/>
    </row>
    <row r="283" spans="1:8" x14ac:dyDescent="0.2">
      <c r="A283"/>
      <c r="B283"/>
      <c r="D283"/>
      <c r="E283"/>
      <c r="F283"/>
      <c r="G283"/>
      <c r="H283"/>
    </row>
    <row r="284" spans="1:8" x14ac:dyDescent="0.2">
      <c r="A284"/>
      <c r="B284"/>
      <c r="D284"/>
      <c r="E284"/>
      <c r="F284"/>
      <c r="G284"/>
      <c r="H284"/>
    </row>
    <row r="285" spans="1:8" x14ac:dyDescent="0.2">
      <c r="A285"/>
      <c r="B285"/>
      <c r="D285"/>
      <c r="E285"/>
      <c r="F285"/>
      <c r="G285"/>
      <c r="H285"/>
    </row>
    <row r="286" spans="1:8" x14ac:dyDescent="0.2">
      <c r="A286"/>
      <c r="B286"/>
      <c r="D286"/>
      <c r="E286"/>
      <c r="F286"/>
      <c r="G286"/>
      <c r="H286"/>
    </row>
    <row r="287" spans="1:8" x14ac:dyDescent="0.2">
      <c r="A287"/>
      <c r="B287"/>
      <c r="D287"/>
      <c r="E287"/>
      <c r="F287"/>
      <c r="G287"/>
      <c r="H287"/>
    </row>
    <row r="288" spans="1:8" x14ac:dyDescent="0.2">
      <c r="A288"/>
      <c r="B288"/>
      <c r="D288"/>
      <c r="E288"/>
      <c r="F288"/>
      <c r="G288"/>
      <c r="H288"/>
    </row>
    <row r="289" spans="1:8" x14ac:dyDescent="0.2">
      <c r="A289"/>
      <c r="B289"/>
      <c r="D289"/>
      <c r="E289"/>
      <c r="F289"/>
      <c r="G289"/>
      <c r="H289"/>
    </row>
    <row r="290" spans="1:8" x14ac:dyDescent="0.2">
      <c r="A290"/>
      <c r="B290"/>
      <c r="D290"/>
      <c r="E290"/>
      <c r="F290"/>
      <c r="G290"/>
      <c r="H290"/>
    </row>
    <row r="291" spans="1:8" x14ac:dyDescent="0.2">
      <c r="A291"/>
      <c r="B291"/>
      <c r="D291"/>
      <c r="E291"/>
      <c r="F291"/>
      <c r="G291"/>
      <c r="H291"/>
    </row>
    <row r="292" spans="1:8" x14ac:dyDescent="0.2">
      <c r="A292"/>
      <c r="B292"/>
      <c r="D292"/>
      <c r="E292"/>
      <c r="F292"/>
      <c r="G292"/>
      <c r="H292"/>
    </row>
    <row r="293" spans="1:8" x14ac:dyDescent="0.2">
      <c r="A293"/>
      <c r="B293"/>
      <c r="D293"/>
      <c r="E293"/>
      <c r="F293"/>
      <c r="G293"/>
      <c r="H293"/>
    </row>
    <row r="294" spans="1:8" x14ac:dyDescent="0.2">
      <c r="A294"/>
      <c r="B294"/>
      <c r="D294"/>
      <c r="E294"/>
      <c r="F294"/>
      <c r="G294"/>
      <c r="H294"/>
    </row>
    <row r="295" spans="1:8" x14ac:dyDescent="0.2">
      <c r="A295"/>
      <c r="B295"/>
      <c r="D295"/>
      <c r="E295"/>
      <c r="F295"/>
      <c r="G295"/>
      <c r="H295"/>
    </row>
    <row r="296" spans="1:8" x14ac:dyDescent="0.2">
      <c r="A296"/>
      <c r="B296"/>
      <c r="D296"/>
      <c r="E296"/>
      <c r="F296"/>
      <c r="G296"/>
      <c r="H296"/>
    </row>
    <row r="297" spans="1:8" x14ac:dyDescent="0.2">
      <c r="A297"/>
      <c r="B297"/>
      <c r="D297"/>
      <c r="E297"/>
      <c r="F297"/>
      <c r="G297"/>
      <c r="H297"/>
    </row>
    <row r="298" spans="1:8" x14ac:dyDescent="0.2">
      <c r="A298"/>
      <c r="B298"/>
      <c r="D298"/>
      <c r="E298"/>
      <c r="F298"/>
      <c r="G298"/>
      <c r="H298"/>
    </row>
    <row r="299" spans="1:8" x14ac:dyDescent="0.2">
      <c r="A299"/>
      <c r="B299"/>
      <c r="D299"/>
      <c r="E299"/>
      <c r="F299"/>
      <c r="G299"/>
      <c r="H299"/>
    </row>
    <row r="300" spans="1:8" x14ac:dyDescent="0.2">
      <c r="A300"/>
      <c r="B300"/>
      <c r="D300"/>
      <c r="E300"/>
      <c r="F300"/>
      <c r="G300"/>
      <c r="H300"/>
    </row>
    <row r="301" spans="1:8" x14ac:dyDescent="0.2">
      <c r="A301"/>
      <c r="B301"/>
      <c r="D301"/>
      <c r="E301"/>
      <c r="F301"/>
      <c r="G301"/>
      <c r="H301"/>
    </row>
    <row r="302" spans="1:8" x14ac:dyDescent="0.2">
      <c r="A302"/>
      <c r="B302"/>
      <c r="D302"/>
      <c r="E302"/>
      <c r="F302"/>
      <c r="G302"/>
      <c r="H302"/>
    </row>
    <row r="303" spans="1:8" x14ac:dyDescent="0.2">
      <c r="A303"/>
      <c r="B303"/>
      <c r="D303"/>
      <c r="E303"/>
      <c r="F303"/>
      <c r="G303"/>
      <c r="H303"/>
    </row>
    <row r="304" spans="1:8" x14ac:dyDescent="0.2">
      <c r="A304"/>
      <c r="B304"/>
      <c r="D304"/>
      <c r="E304"/>
      <c r="F304"/>
      <c r="G304"/>
      <c r="H304"/>
    </row>
    <row r="305" spans="1:8" x14ac:dyDescent="0.2">
      <c r="A305"/>
      <c r="B305"/>
      <c r="D305"/>
      <c r="E305"/>
      <c r="F305"/>
      <c r="G305"/>
      <c r="H305"/>
    </row>
    <row r="306" spans="1:8" x14ac:dyDescent="0.2">
      <c r="A306"/>
      <c r="B306"/>
      <c r="D306"/>
      <c r="E306"/>
      <c r="F306"/>
      <c r="G306"/>
      <c r="H306"/>
    </row>
    <row r="307" spans="1:8" x14ac:dyDescent="0.2">
      <c r="A307"/>
      <c r="B307"/>
      <c r="D307"/>
      <c r="E307"/>
      <c r="F307"/>
      <c r="G307"/>
      <c r="H307"/>
    </row>
    <row r="308" spans="1:8" x14ac:dyDescent="0.2">
      <c r="A308"/>
      <c r="B308"/>
      <c r="D308"/>
      <c r="E308"/>
      <c r="F308"/>
      <c r="G308"/>
      <c r="H308"/>
    </row>
    <row r="309" spans="1:8" x14ac:dyDescent="0.2">
      <c r="A309"/>
      <c r="B309"/>
      <c r="D309"/>
      <c r="E309"/>
      <c r="F309"/>
      <c r="G309"/>
      <c r="H309"/>
    </row>
    <row r="310" spans="1:8" x14ac:dyDescent="0.2">
      <c r="A310"/>
      <c r="B310"/>
      <c r="D310"/>
      <c r="E310"/>
      <c r="F310"/>
      <c r="G310"/>
      <c r="H310"/>
    </row>
    <row r="311" spans="1:8" x14ac:dyDescent="0.2">
      <c r="A311"/>
      <c r="B311"/>
      <c r="D311"/>
      <c r="E311"/>
      <c r="F311"/>
      <c r="G311"/>
      <c r="H311"/>
    </row>
    <row r="312" spans="1:8" x14ac:dyDescent="0.2">
      <c r="A312"/>
      <c r="B312"/>
      <c r="D312"/>
      <c r="E312"/>
      <c r="F312"/>
      <c r="G312"/>
      <c r="H312"/>
    </row>
    <row r="313" spans="1:8" x14ac:dyDescent="0.2">
      <c r="A313"/>
      <c r="B313"/>
      <c r="D313"/>
      <c r="E313"/>
      <c r="F313"/>
      <c r="G313"/>
      <c r="H313"/>
    </row>
    <row r="314" spans="1:8" x14ac:dyDescent="0.2">
      <c r="A314"/>
      <c r="B314"/>
      <c r="D314"/>
      <c r="E314"/>
      <c r="F314"/>
      <c r="G314"/>
      <c r="H314"/>
    </row>
    <row r="315" spans="1:8" x14ac:dyDescent="0.2">
      <c r="A315"/>
      <c r="B315"/>
      <c r="D315"/>
      <c r="E315"/>
      <c r="F315"/>
      <c r="G315"/>
      <c r="H315"/>
    </row>
    <row r="320" spans="1:8" x14ac:dyDescent="0.2">
      <c r="A320"/>
      <c r="B320"/>
      <c r="D320"/>
      <c r="E320"/>
      <c r="F320"/>
      <c r="G320"/>
      <c r="H320"/>
    </row>
    <row r="321" spans="1:8" x14ac:dyDescent="0.2">
      <c r="A321"/>
      <c r="B321"/>
      <c r="D321"/>
      <c r="E321"/>
      <c r="F321"/>
      <c r="G321"/>
      <c r="H321"/>
    </row>
    <row r="322" spans="1:8" x14ac:dyDescent="0.2">
      <c r="A322"/>
      <c r="B322"/>
      <c r="D322"/>
      <c r="E322"/>
      <c r="F322"/>
      <c r="G322"/>
      <c r="H322"/>
    </row>
    <row r="323" spans="1:8" x14ac:dyDescent="0.2">
      <c r="A323"/>
      <c r="B323"/>
      <c r="D323"/>
      <c r="E323"/>
      <c r="F323"/>
      <c r="G323"/>
      <c r="H323"/>
    </row>
    <row r="324" spans="1:8" x14ac:dyDescent="0.2">
      <c r="A324"/>
      <c r="B324"/>
      <c r="D324"/>
      <c r="E324"/>
      <c r="F324"/>
      <c r="G324"/>
      <c r="H324"/>
    </row>
    <row r="325" spans="1:8" x14ac:dyDescent="0.2">
      <c r="A325"/>
      <c r="B325"/>
      <c r="D325"/>
      <c r="E325"/>
      <c r="F325"/>
      <c r="G325"/>
      <c r="H325"/>
    </row>
    <row r="326" spans="1:8" x14ac:dyDescent="0.2">
      <c r="A326"/>
      <c r="B326"/>
      <c r="D326"/>
      <c r="E326"/>
      <c r="F326"/>
      <c r="G326"/>
      <c r="H326"/>
    </row>
    <row r="327" spans="1:8" x14ac:dyDescent="0.2">
      <c r="A327"/>
      <c r="B327"/>
      <c r="D327"/>
      <c r="E327"/>
      <c r="F327"/>
      <c r="G327"/>
      <c r="H327"/>
    </row>
    <row r="328" spans="1:8" x14ac:dyDescent="0.2">
      <c r="A328"/>
      <c r="B328"/>
      <c r="D328"/>
      <c r="E328"/>
      <c r="F328"/>
      <c r="G328"/>
      <c r="H328"/>
    </row>
    <row r="329" spans="1:8" x14ac:dyDescent="0.2">
      <c r="A329"/>
      <c r="B329"/>
      <c r="D329"/>
      <c r="E329"/>
      <c r="F329"/>
      <c r="G329"/>
      <c r="H329"/>
    </row>
    <row r="330" spans="1:8" x14ac:dyDescent="0.2">
      <c r="A330"/>
      <c r="B330"/>
      <c r="D330"/>
      <c r="E330"/>
      <c r="F330"/>
      <c r="G330"/>
      <c r="H330"/>
    </row>
    <row r="331" spans="1:8" x14ac:dyDescent="0.2">
      <c r="A331"/>
      <c r="B331"/>
      <c r="D331"/>
      <c r="E331"/>
      <c r="F331"/>
      <c r="G331"/>
      <c r="H331"/>
    </row>
    <row r="332" spans="1:8" x14ac:dyDescent="0.2">
      <c r="A332"/>
      <c r="B332"/>
      <c r="D332"/>
      <c r="E332"/>
      <c r="F332"/>
      <c r="G332"/>
      <c r="H332"/>
    </row>
    <row r="333" spans="1:8" x14ac:dyDescent="0.2">
      <c r="A333"/>
      <c r="B333"/>
      <c r="D333"/>
      <c r="E333"/>
      <c r="F333"/>
      <c r="G333"/>
      <c r="H333"/>
    </row>
    <row r="334" spans="1:8" x14ac:dyDescent="0.2">
      <c r="A334"/>
      <c r="B334"/>
      <c r="D334"/>
      <c r="E334"/>
      <c r="F334"/>
      <c r="G334"/>
      <c r="H334"/>
    </row>
    <row r="335" spans="1:8" x14ac:dyDescent="0.2">
      <c r="A335"/>
      <c r="B335"/>
      <c r="D335"/>
      <c r="E335"/>
      <c r="F335"/>
      <c r="G335"/>
      <c r="H335"/>
    </row>
    <row r="336" spans="1:8" x14ac:dyDescent="0.2">
      <c r="A336"/>
      <c r="B336"/>
      <c r="D336"/>
      <c r="E336"/>
      <c r="F336"/>
      <c r="G336"/>
      <c r="H336"/>
    </row>
    <row r="337" spans="1:8" x14ac:dyDescent="0.2">
      <c r="A337"/>
      <c r="B337"/>
      <c r="D337"/>
      <c r="E337"/>
      <c r="F337"/>
      <c r="G337"/>
      <c r="H337"/>
    </row>
    <row r="338" spans="1:8" x14ac:dyDescent="0.2">
      <c r="A338"/>
      <c r="B338"/>
      <c r="D338"/>
      <c r="E338"/>
      <c r="F338"/>
      <c r="G338"/>
      <c r="H338"/>
    </row>
    <row r="339" spans="1:8" x14ac:dyDescent="0.2">
      <c r="A339"/>
      <c r="B339"/>
      <c r="D339"/>
      <c r="E339"/>
      <c r="F339"/>
      <c r="G339"/>
      <c r="H339"/>
    </row>
    <row r="340" spans="1:8" x14ac:dyDescent="0.2">
      <c r="A340"/>
      <c r="B340"/>
      <c r="D340"/>
      <c r="E340"/>
      <c r="F340"/>
      <c r="G340"/>
      <c r="H340"/>
    </row>
    <row r="341" spans="1:8" x14ac:dyDescent="0.2">
      <c r="A341"/>
      <c r="B341"/>
      <c r="D341"/>
      <c r="E341"/>
      <c r="F341"/>
      <c r="G341"/>
      <c r="H341"/>
    </row>
    <row r="342" spans="1:8" x14ac:dyDescent="0.2">
      <c r="A342"/>
      <c r="B342"/>
      <c r="D342"/>
      <c r="E342"/>
      <c r="F342"/>
      <c r="G342"/>
      <c r="H342"/>
    </row>
    <row r="343" spans="1:8" x14ac:dyDescent="0.2">
      <c r="A343"/>
      <c r="B343"/>
      <c r="D343"/>
      <c r="E343"/>
      <c r="F343"/>
      <c r="G343"/>
      <c r="H343"/>
    </row>
    <row r="344" spans="1:8" x14ac:dyDescent="0.2">
      <c r="A344"/>
      <c r="B344"/>
      <c r="D344"/>
      <c r="E344"/>
      <c r="F344"/>
      <c r="G344"/>
      <c r="H344"/>
    </row>
    <row r="345" spans="1:8" x14ac:dyDescent="0.2">
      <c r="A345"/>
      <c r="B345"/>
      <c r="D345"/>
      <c r="E345"/>
      <c r="F345"/>
      <c r="G345"/>
      <c r="H345"/>
    </row>
    <row r="346" spans="1:8" x14ac:dyDescent="0.2">
      <c r="A346"/>
      <c r="B346"/>
      <c r="D346"/>
      <c r="E346"/>
      <c r="F346"/>
      <c r="G346"/>
      <c r="H346"/>
    </row>
    <row r="347" spans="1:8" x14ac:dyDescent="0.2">
      <c r="A347"/>
      <c r="B347"/>
      <c r="D347"/>
      <c r="E347"/>
      <c r="F347"/>
      <c r="G347"/>
      <c r="H347"/>
    </row>
  </sheetData>
  <mergeCells count="10">
    <mergeCell ref="L2:O2"/>
    <mergeCell ref="P2:R2"/>
    <mergeCell ref="S2:S3"/>
    <mergeCell ref="T2:T3"/>
    <mergeCell ref="A1:I1"/>
    <mergeCell ref="A2:A3"/>
    <mergeCell ref="B2:B3"/>
    <mergeCell ref="C2:C3"/>
    <mergeCell ref="D2:D3"/>
    <mergeCell ref="E2:I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1003A1D5-294F-43FE-B954-737165B24BE7}"/>
</file>

<file path=customXml/itemProps2.xml><?xml version="1.0" encoding="utf-8"?>
<ds:datastoreItem xmlns:ds="http://schemas.openxmlformats.org/officeDocument/2006/customXml" ds:itemID="{DF5A2F80-BE7F-48F5-BF2A-C7C7A9CE8F47}"/>
</file>

<file path=customXml/itemProps3.xml><?xml version="1.0" encoding="utf-8"?>
<ds:datastoreItem xmlns:ds="http://schemas.openxmlformats.org/officeDocument/2006/customXml" ds:itemID="{D76B1E3D-17A5-427D-88D6-E45A432AC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Savi 2</vt:lpstr>
    </vt:vector>
  </TitlesOfParts>
  <Company>Riigi Kinnisvara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Jaanus Metsnik</dc:creator>
  <cp:lastModifiedBy>Jaanus Metsnik</cp:lastModifiedBy>
  <dcterms:created xsi:type="dcterms:W3CDTF">2014-11-11T12:38:07Z</dcterms:created>
  <dcterms:modified xsi:type="dcterms:W3CDTF">2014-11-11T13:37:41Z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